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 activeTab="1"/>
  </bookViews>
  <sheets>
    <sheet name="Инвест Кав ВС а-г)" sheetId="6" r:id="rId1"/>
    <sheet name="Инвест Кав ВС д)" sheetId="13" r:id="rId2"/>
  </sheets>
  <externalReferences>
    <externalReference r:id="rId3"/>
  </externalReferences>
  <definedNames>
    <definedName name="SCOPE_TYPES">[1]TEHSHEET!$C$4:$C$11</definedName>
    <definedName name="_xlnm.Print_Area" localSheetId="0">'Инвест Кав ВС а-г)'!$B$2:$I$55</definedName>
  </definedNames>
  <calcPr calcId="125725"/>
</workbook>
</file>

<file path=xl/calcChain.xml><?xml version="1.0" encoding="utf-8"?>
<calcChain xmlns="http://schemas.openxmlformats.org/spreadsheetml/2006/main">
  <c r="E26" i="13"/>
  <c r="I26"/>
  <c r="H54" i="6"/>
  <c r="G54"/>
  <c r="D54"/>
  <c r="F50"/>
  <c r="G50"/>
  <c r="H50"/>
  <c r="D50"/>
  <c r="G43"/>
  <c r="D43"/>
  <c r="H40"/>
  <c r="D40"/>
  <c r="G36"/>
  <c r="G34"/>
  <c r="D34"/>
  <c r="F30"/>
  <c r="F36" s="1"/>
  <c r="D30"/>
  <c r="F28"/>
  <c r="G21"/>
  <c r="G28" s="1"/>
  <c r="G11" s="1"/>
  <c r="H25"/>
  <c r="H28" s="1"/>
  <c r="H11" s="1"/>
  <c r="D25"/>
  <c r="D21"/>
  <c r="E13"/>
  <c r="E28" s="1"/>
  <c r="E11" s="1"/>
  <c r="D13"/>
  <c r="D36" l="1"/>
  <c r="F11"/>
  <c r="D28"/>
  <c r="D11" l="1"/>
</calcChain>
</file>

<file path=xl/sharedStrings.xml><?xml version="1.0" encoding="utf-8"?>
<sst xmlns="http://schemas.openxmlformats.org/spreadsheetml/2006/main" count="357" uniqueCount="107">
  <si>
    <t>Наименование организации</t>
  </si>
  <si>
    <t>Источник финансирования</t>
  </si>
  <si>
    <t>1.</t>
  </si>
  <si>
    <t>Всего</t>
  </si>
  <si>
    <t>2.</t>
  </si>
  <si>
    <t xml:space="preserve"> </t>
  </si>
  <si>
    <t xml:space="preserve">Наименование мероприятия³ </t>
  </si>
  <si>
    <t>Надбавка к цене (тарифу)</t>
  </si>
  <si>
    <t>2008г.</t>
  </si>
  <si>
    <t>2009г.</t>
  </si>
  <si>
    <t>2010г.</t>
  </si>
  <si>
    <t>2011г.</t>
  </si>
  <si>
    <t>-</t>
  </si>
  <si>
    <t>Потребность в финансовых средствах, тыс. руб.:</t>
  </si>
  <si>
    <t>№</t>
  </si>
  <si>
    <t>3.</t>
  </si>
  <si>
    <t>4.</t>
  </si>
  <si>
    <t>Целевая инвестиционная программа модернизации и капитальных ремонтов основных фондов участка Водоканал Кавалеровский филиала "Дальнегорский" КГУП "Примтеплоэнерго" на 2008-2011гг.</t>
  </si>
  <si>
    <t>Целью инвестиционной программы является удовлетворение потребности населения Кавалеровского муниципального района в предоставлении качественных, соответствующих стандартам, услуг водоснабжения, обеспечения экологической безопасности всех проживающих на данной территории.</t>
  </si>
  <si>
    <t xml:space="preserve">   1 июня 2008г. по 31 мая 2011г.</t>
  </si>
  <si>
    <t xml:space="preserve"> Кавалеровское городское поселение </t>
  </si>
  <si>
    <t>Замена водопровода:</t>
  </si>
  <si>
    <t>Объем работ</t>
  </si>
  <si>
    <t>ул.Арсеньева,83</t>
  </si>
  <si>
    <t>ул.Арсеньева,84</t>
  </si>
  <si>
    <t>167м</t>
  </si>
  <si>
    <t>ул.Первомайская (Аэропорт)</t>
  </si>
  <si>
    <t>87м</t>
  </si>
  <si>
    <t>Замена водопровода</t>
  </si>
  <si>
    <t>пер. Геофизиков</t>
  </si>
  <si>
    <t>40м</t>
  </si>
  <si>
    <t>ул.Краснознаменная</t>
  </si>
  <si>
    <t>95м</t>
  </si>
  <si>
    <t>ул.Ключевая</t>
  </si>
  <si>
    <t>60м</t>
  </si>
  <si>
    <t>93м</t>
  </si>
  <si>
    <t>ул.Ключевская</t>
  </si>
  <si>
    <t>54м</t>
  </si>
  <si>
    <t>ул.Взлетная,1-6</t>
  </si>
  <si>
    <t>114м</t>
  </si>
  <si>
    <t>Замена запорной арматуры</t>
  </si>
  <si>
    <t>12шт</t>
  </si>
  <si>
    <t>ул.Первомайская,2</t>
  </si>
  <si>
    <t>100м</t>
  </si>
  <si>
    <t>ул.Черемуховая,20</t>
  </si>
  <si>
    <t>160м</t>
  </si>
  <si>
    <t>ИТОГО:</t>
  </si>
  <si>
    <t xml:space="preserve"> Хрустальненское городское поселение </t>
  </si>
  <si>
    <t>ул.Комсомольская,89а</t>
  </si>
  <si>
    <t>ул.Фрунзе,2.</t>
  </si>
  <si>
    <t>48м</t>
  </si>
  <si>
    <t>Экспертиза проекта Насосной п.Фабричный</t>
  </si>
  <si>
    <t>Насосная №8-ВК1</t>
  </si>
  <si>
    <t xml:space="preserve"> Горнореченское городское поселение </t>
  </si>
  <si>
    <t>2шт</t>
  </si>
  <si>
    <t>50м</t>
  </si>
  <si>
    <t>Замена запорной арматуры (задвижка)</t>
  </si>
  <si>
    <t>Замена водопровода ул.Строительная,13-30</t>
  </si>
  <si>
    <t xml:space="preserve"> Устиновское сельское поселение </t>
  </si>
  <si>
    <t>Замена запорной арматуры задвижка диам.100</t>
  </si>
  <si>
    <t>1шт</t>
  </si>
  <si>
    <t xml:space="preserve"> Рудненское городское поселение </t>
  </si>
  <si>
    <t>15м</t>
  </si>
  <si>
    <t>Замена водопровода ул.Партизанская,17-19</t>
  </si>
  <si>
    <t>22м</t>
  </si>
  <si>
    <t>Замена водопровода ул.Партизанская,71</t>
  </si>
  <si>
    <t>5м</t>
  </si>
  <si>
    <t>Замена насосов  КМ65-50 на насосной Парковая</t>
  </si>
  <si>
    <t>3шт</t>
  </si>
  <si>
    <t>Замена водопровода ул.Партизанская,72</t>
  </si>
  <si>
    <t xml:space="preserve"> Зеркальненское сельское поселение </t>
  </si>
  <si>
    <t>Замена запорной арматуры ул. Школьная, задвижка</t>
  </si>
  <si>
    <t>ВСЕГО:</t>
  </si>
  <si>
    <t>ВОДОСНАБЖЕНИЕ</t>
  </si>
  <si>
    <t>№№</t>
  </si>
  <si>
    <t>Объект</t>
  </si>
  <si>
    <t xml:space="preserve">ПЛАН </t>
  </si>
  <si>
    <t>ФАКТ</t>
  </si>
  <si>
    <t>Наименование работ</t>
  </si>
  <si>
    <t>объем</t>
  </si>
  <si>
    <t>тыс.руб.</t>
  </si>
  <si>
    <t>1 кварт</t>
  </si>
  <si>
    <t>2 кварт</t>
  </si>
  <si>
    <t>Кавалеровское г.п.</t>
  </si>
  <si>
    <t>Хрустальненское г.п.</t>
  </si>
  <si>
    <t>Замена трубопровода</t>
  </si>
  <si>
    <t>ул.Центральная,7</t>
  </si>
  <si>
    <t>35м</t>
  </si>
  <si>
    <t>Горнореченское г.п.</t>
  </si>
  <si>
    <t>Замена задвижки диам.100мм</t>
  </si>
  <si>
    <t>(задвижка)</t>
  </si>
  <si>
    <t>Замена задвижки диам.80мм</t>
  </si>
  <si>
    <t>ул.Строительная,13-30</t>
  </si>
  <si>
    <t>Устиновское г.п.</t>
  </si>
  <si>
    <t xml:space="preserve">1шт </t>
  </si>
  <si>
    <t>Рудненское г.п.</t>
  </si>
  <si>
    <t>ул.Партизанская,72</t>
  </si>
  <si>
    <t>Замена задвижки диам.125мм</t>
  </si>
  <si>
    <t>Зеркальненское с.п.</t>
  </si>
  <si>
    <t>КГУП "Примтеплоэнерго" филиал "Дальнегорский" участок Водоканал Кавалеровский</t>
  </si>
  <si>
    <t>д) Использование инвестиционных средств за 1, 2кв. 2011 года</t>
  </si>
  <si>
    <r>
      <t xml:space="preserve">1.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  <charset val="204"/>
      </rPr>
      <t>за 1, 2кв. 2011 года</t>
    </r>
  </si>
  <si>
    <t>Наименование инвестиционной программы:</t>
  </si>
  <si>
    <t>а) Цель инвестиционной программы:</t>
  </si>
  <si>
    <t>б) Сроки начала и окончания реализации инвестиционной программы:</t>
  </si>
  <si>
    <t>в) Потребности в финансовых средствах, необходимых для реализации инвестиционной программы (водоснабжение):</t>
  </si>
  <si>
    <t>г) Показатели эффективности реализации инвестиционной программы: за 1, 2кв. 2011 года за счет реализации инвестиционной программы потери в водопроводных сетях сократились на 5,5 тыс. куб.м, при этом расход электроэнергии уменьшился на 12,5 тыс. кВт*ч.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</si>
</sst>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24" applyBorder="0">
      <alignment horizontal="center" vertical="center" wrapText="1"/>
    </xf>
    <xf numFmtId="4" fontId="16" fillId="2" borderId="15" applyBorder="0">
      <alignment horizontal="right"/>
    </xf>
    <xf numFmtId="4" fontId="16" fillId="3" borderId="2" applyBorder="0">
      <alignment horizontal="right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19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/>
    <xf numFmtId="164" fontId="1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0" fontId="10" fillId="0" borderId="0" xfId="0" applyFont="1"/>
    <xf numFmtId="164" fontId="7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 vertical="center" wrapText="1"/>
    </xf>
    <xf numFmtId="164" fontId="12" fillId="0" borderId="2" xfId="0" applyNumberFormat="1" applyFont="1" applyBorder="1"/>
    <xf numFmtId="164" fontId="12" fillId="0" borderId="2" xfId="0" applyNumberFormat="1" applyFont="1" applyBorder="1" applyAlignment="1">
      <alignment horizontal="center"/>
    </xf>
    <xf numFmtId="164" fontId="13" fillId="0" borderId="2" xfId="0" applyNumberFormat="1" applyFont="1" applyBorder="1"/>
    <xf numFmtId="164" fontId="7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/>
    <xf numFmtId="164" fontId="13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vertical="center" wrapText="1"/>
    </xf>
    <xf numFmtId="164" fontId="7" fillId="0" borderId="22" xfId="0" applyNumberFormat="1" applyFont="1" applyBorder="1" applyAlignment="1">
      <alignment horizontal="center" wrapText="1"/>
    </xf>
    <xf numFmtId="0" fontId="18" fillId="0" borderId="0" xfId="5" applyFont="1"/>
    <xf numFmtId="0" fontId="4" fillId="0" borderId="0" xfId="5" applyFont="1"/>
    <xf numFmtId="0" fontId="19" fillId="0" borderId="0" xfId="5" applyFont="1" applyAlignment="1">
      <alignment vertical="center"/>
    </xf>
    <xf numFmtId="0" fontId="19" fillId="0" borderId="0" xfId="5" applyFont="1"/>
    <xf numFmtId="0" fontId="19" fillId="0" borderId="0" xfId="5" applyFont="1" applyBorder="1"/>
    <xf numFmtId="0" fontId="4" fillId="0" borderId="0" xfId="5" applyFont="1" applyBorder="1"/>
    <xf numFmtId="0" fontId="21" fillId="0" borderId="2" xfId="5" applyFont="1" applyBorder="1" applyAlignment="1">
      <alignment horizontal="center"/>
    </xf>
    <xf numFmtId="0" fontId="21" fillId="0" borderId="1" xfId="5" applyFont="1" applyBorder="1" applyAlignment="1">
      <alignment horizontal="center"/>
    </xf>
    <xf numFmtId="0" fontId="21" fillId="0" borderId="27" xfId="5" applyFont="1" applyBorder="1" applyAlignment="1">
      <alignment horizontal="center" vertical="center"/>
    </xf>
    <xf numFmtId="0" fontId="21" fillId="0" borderId="32" xfId="5" applyFont="1" applyBorder="1" applyAlignment="1">
      <alignment horizontal="center"/>
    </xf>
    <xf numFmtId="0" fontId="12" fillId="0" borderId="15" xfId="5" applyFont="1" applyBorder="1"/>
    <xf numFmtId="0" fontId="23" fillId="0" borderId="22" xfId="5" applyFont="1" applyBorder="1"/>
    <xf numFmtId="0" fontId="13" fillId="0" borderId="22" xfId="5" applyFont="1" applyBorder="1"/>
    <xf numFmtId="0" fontId="12" fillId="0" borderId="22" xfId="5" applyFont="1" applyBorder="1" applyAlignment="1">
      <alignment horizontal="center"/>
    </xf>
    <xf numFmtId="2" fontId="12" fillId="0" borderId="17" xfId="5" applyNumberFormat="1" applyFont="1" applyBorder="1" applyAlignment="1">
      <alignment vertical="center"/>
    </xf>
    <xf numFmtId="0" fontId="13" fillId="0" borderId="15" xfId="5" applyFont="1" applyBorder="1"/>
    <xf numFmtId="0" fontId="12" fillId="0" borderId="16" xfId="5" applyFont="1" applyBorder="1" applyAlignment="1">
      <alignment horizontal="center"/>
    </xf>
    <xf numFmtId="0" fontId="12" fillId="0" borderId="5" xfId="5" applyFont="1" applyBorder="1"/>
    <xf numFmtId="0" fontId="12" fillId="0" borderId="2" xfId="5" applyFont="1" applyBorder="1"/>
    <xf numFmtId="0" fontId="12" fillId="0" borderId="2" xfId="5" applyFont="1" applyBorder="1" applyAlignment="1">
      <alignment horizontal="center"/>
    </xf>
    <xf numFmtId="2" fontId="12" fillId="0" borderId="1" xfId="5" applyNumberFormat="1" applyFont="1" applyBorder="1" applyAlignment="1">
      <alignment horizontal="center" vertical="center"/>
    </xf>
    <xf numFmtId="164" fontId="12" fillId="0" borderId="2" xfId="5" applyNumberFormat="1" applyFont="1" applyBorder="1" applyAlignment="1">
      <alignment horizontal="center" vertical="center"/>
    </xf>
    <xf numFmtId="164" fontId="12" fillId="0" borderId="8" xfId="5" applyNumberFormat="1" applyFont="1" applyBorder="1" applyAlignment="1">
      <alignment horizontal="center" vertical="center"/>
    </xf>
    <xf numFmtId="0" fontId="12" fillId="0" borderId="31" xfId="5" applyFont="1" applyBorder="1"/>
    <xf numFmtId="0" fontId="12" fillId="0" borderId="27" xfId="5" applyFont="1" applyBorder="1"/>
    <xf numFmtId="0" fontId="12" fillId="0" borderId="27" xfId="5" applyFont="1" applyBorder="1" applyAlignment="1">
      <alignment horizontal="center"/>
    </xf>
    <xf numFmtId="0" fontId="12" fillId="0" borderId="13" xfId="5" applyFont="1" applyBorder="1" applyAlignment="1">
      <alignment horizontal="center"/>
    </xf>
    <xf numFmtId="164" fontId="12" fillId="0" borderId="33" xfId="5" applyNumberFormat="1" applyFont="1" applyBorder="1" applyAlignment="1">
      <alignment horizontal="center" vertical="center"/>
    </xf>
    <xf numFmtId="164" fontId="12" fillId="0" borderId="34" xfId="5" applyNumberFormat="1" applyFont="1" applyBorder="1" applyAlignment="1">
      <alignment horizontal="center" vertical="center"/>
    </xf>
    <xf numFmtId="2" fontId="18" fillId="0" borderId="0" xfId="5" applyNumberFormat="1" applyFont="1"/>
    <xf numFmtId="0" fontId="12" fillId="0" borderId="6" xfId="5" applyFont="1" applyBorder="1"/>
    <xf numFmtId="0" fontId="12" fillId="0" borderId="7" xfId="5" applyFont="1" applyBorder="1"/>
    <xf numFmtId="0" fontId="12" fillId="0" borderId="7" xfId="5" applyFont="1" applyBorder="1" applyAlignment="1">
      <alignment horizontal="center"/>
    </xf>
    <xf numFmtId="2" fontId="12" fillId="0" borderId="35" xfId="5" applyNumberFormat="1" applyFont="1" applyBorder="1" applyAlignment="1">
      <alignment vertical="center"/>
    </xf>
    <xf numFmtId="0" fontId="12" fillId="0" borderId="14" xfId="5" applyFont="1" applyBorder="1" applyAlignment="1">
      <alignment horizontal="center"/>
    </xf>
    <xf numFmtId="164" fontId="12" fillId="0" borderId="30" xfId="5" applyNumberFormat="1" applyFont="1" applyBorder="1" applyAlignment="1">
      <alignment horizontal="center" vertical="center"/>
    </xf>
    <xf numFmtId="164" fontId="12" fillId="0" borderId="35" xfId="5" applyNumberFormat="1" applyFont="1" applyBorder="1" applyAlignment="1">
      <alignment horizontal="center" vertical="center"/>
    </xf>
    <xf numFmtId="0" fontId="13" fillId="0" borderId="37" xfId="5" applyFont="1" applyBorder="1"/>
    <xf numFmtId="0" fontId="12" fillId="0" borderId="38" xfId="5" applyFont="1" applyBorder="1" applyAlignment="1">
      <alignment horizontal="center"/>
    </xf>
    <xf numFmtId="0" fontId="12" fillId="0" borderId="22" xfId="5" applyFont="1" applyBorder="1"/>
    <xf numFmtId="0" fontId="12" fillId="0" borderId="37" xfId="5" applyFont="1" applyBorder="1"/>
    <xf numFmtId="0" fontId="13" fillId="0" borderId="2" xfId="5" applyFont="1" applyBorder="1"/>
    <xf numFmtId="0" fontId="13" fillId="0" borderId="5" xfId="5" applyFont="1" applyBorder="1"/>
    <xf numFmtId="0" fontId="12" fillId="0" borderId="19" xfId="5" applyFont="1" applyBorder="1"/>
    <xf numFmtId="0" fontId="12" fillId="0" borderId="20" xfId="5" applyFont="1" applyBorder="1"/>
    <xf numFmtId="0" fontId="12" fillId="0" borderId="20" xfId="5" applyFont="1" applyBorder="1" applyAlignment="1">
      <alignment horizontal="center"/>
    </xf>
    <xf numFmtId="0" fontId="12" fillId="0" borderId="29" xfId="5" applyFont="1" applyBorder="1"/>
    <xf numFmtId="0" fontId="12" fillId="0" borderId="26" xfId="5" applyFont="1" applyBorder="1" applyAlignment="1">
      <alignment horizontal="center"/>
    </xf>
    <xf numFmtId="0" fontId="13" fillId="0" borderId="26" xfId="5" applyFont="1" applyBorder="1"/>
    <xf numFmtId="0" fontId="13" fillId="0" borderId="29" xfId="5" applyFont="1" applyBorder="1"/>
    <xf numFmtId="0" fontId="12" fillId="0" borderId="2" xfId="5" applyFont="1" applyBorder="1" applyAlignment="1">
      <alignment vertical="center" wrapText="1"/>
    </xf>
    <xf numFmtId="2" fontId="12" fillId="0" borderId="2" xfId="5" applyNumberFormat="1" applyFont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12" fillId="0" borderId="5" xfId="5" applyFont="1" applyBorder="1" applyAlignment="1">
      <alignment vertical="center" wrapText="1"/>
    </xf>
    <xf numFmtId="164" fontId="12" fillId="0" borderId="13" xfId="5" applyNumberFormat="1" applyFont="1" applyBorder="1" applyAlignment="1">
      <alignment horizontal="center" vertical="center"/>
    </xf>
    <xf numFmtId="164" fontId="12" fillId="0" borderId="1" xfId="5" applyNumberFormat="1" applyFont="1" applyBorder="1" applyAlignment="1">
      <alignment horizontal="center" vertical="center"/>
    </xf>
    <xf numFmtId="0" fontId="12" fillId="0" borderId="38" xfId="5" applyFont="1" applyBorder="1"/>
    <xf numFmtId="0" fontId="13" fillId="0" borderId="38" xfId="5" applyFont="1" applyBorder="1"/>
    <xf numFmtId="0" fontId="12" fillId="0" borderId="33" xfId="5" applyFont="1" applyBorder="1" applyAlignment="1">
      <alignment horizontal="center" vertical="center"/>
    </xf>
    <xf numFmtId="0" fontId="12" fillId="0" borderId="40" xfId="5" applyFont="1" applyBorder="1" applyAlignment="1">
      <alignment horizontal="center" vertical="center"/>
    </xf>
    <xf numFmtId="0" fontId="12" fillId="0" borderId="41" xfId="5" applyFont="1" applyBorder="1"/>
    <xf numFmtId="0" fontId="23" fillId="0" borderId="42" xfId="5" applyFont="1" applyBorder="1"/>
    <xf numFmtId="0" fontId="23" fillId="0" borderId="42" xfId="5" applyFont="1" applyBorder="1" applyAlignment="1">
      <alignment horizontal="center"/>
    </xf>
    <xf numFmtId="0" fontId="12" fillId="0" borderId="42" xfId="5" applyFont="1" applyBorder="1"/>
    <xf numFmtId="2" fontId="23" fillId="0" borderId="43" xfId="5" applyNumberFormat="1" applyFont="1" applyBorder="1" applyAlignment="1">
      <alignment horizontal="center"/>
    </xf>
    <xf numFmtId="0" fontId="23" fillId="0" borderId="29" xfId="5" applyFont="1" applyBorder="1" applyAlignment="1">
      <alignment horizontal="center"/>
    </xf>
    <xf numFmtId="0" fontId="12" fillId="0" borderId="26" xfId="5" applyFont="1" applyBorder="1"/>
    <xf numFmtId="164" fontId="24" fillId="0" borderId="35" xfId="5" applyNumberFormat="1" applyFont="1" applyBorder="1" applyAlignment="1">
      <alignment horizontal="center" vertical="center"/>
    </xf>
    <xf numFmtId="0" fontId="12" fillId="0" borderId="0" xfId="5" applyFont="1" applyBorder="1"/>
    <xf numFmtId="0" fontId="12" fillId="0" borderId="0" xfId="5" applyFont="1" applyBorder="1" applyAlignment="1">
      <alignment horizontal="center"/>
    </xf>
    <xf numFmtId="164" fontId="12" fillId="0" borderId="0" xfId="5" applyNumberFormat="1" applyFont="1" applyBorder="1" applyAlignment="1">
      <alignment horizontal="center" vertical="center"/>
    </xf>
    <xf numFmtId="0" fontId="18" fillId="0" borderId="0" xfId="5" applyFont="1" applyBorder="1"/>
    <xf numFmtId="164" fontId="12" fillId="0" borderId="2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0" fontId="3" fillId="0" borderId="44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0" xfId="5" applyFont="1" applyAlignment="1">
      <alignment horizontal="left"/>
    </xf>
    <xf numFmtId="0" fontId="12" fillId="0" borderId="39" xfId="5" applyFont="1" applyBorder="1" applyAlignment="1">
      <alignment horizontal="center" vertical="center"/>
    </xf>
    <xf numFmtId="0" fontId="12" fillId="0" borderId="34" xfId="5" applyFont="1" applyBorder="1" applyAlignment="1">
      <alignment horizontal="center" vertical="center"/>
    </xf>
    <xf numFmtId="164" fontId="12" fillId="0" borderId="25" xfId="5" applyNumberFormat="1" applyFont="1" applyBorder="1" applyAlignment="1">
      <alignment horizontal="center" vertical="center"/>
    </xf>
    <xf numFmtId="164" fontId="12" fillId="0" borderId="38" xfId="5" applyNumberFormat="1" applyFont="1" applyBorder="1" applyAlignment="1">
      <alignment horizontal="center" vertical="center"/>
    </xf>
    <xf numFmtId="164" fontId="12" fillId="0" borderId="39" xfId="5" applyNumberFormat="1" applyFont="1" applyBorder="1" applyAlignment="1">
      <alignment horizontal="center" vertical="center"/>
    </xf>
    <xf numFmtId="164" fontId="12" fillId="0" borderId="34" xfId="5" applyNumberFormat="1" applyFont="1" applyBorder="1" applyAlignment="1">
      <alignment horizontal="center" vertical="center"/>
    </xf>
    <xf numFmtId="164" fontId="12" fillId="0" borderId="27" xfId="5" applyNumberFormat="1" applyFont="1" applyBorder="1" applyAlignment="1">
      <alignment horizontal="center" vertical="center"/>
    </xf>
    <xf numFmtId="164" fontId="12" fillId="0" borderId="26" xfId="5" applyNumberFormat="1" applyFont="1" applyBorder="1" applyAlignment="1">
      <alignment horizontal="center" vertical="center"/>
    </xf>
    <xf numFmtId="164" fontId="12" fillId="0" borderId="3" xfId="5" applyNumberFormat="1" applyFont="1" applyBorder="1" applyAlignment="1">
      <alignment horizontal="center" vertical="center"/>
    </xf>
    <xf numFmtId="0" fontId="12" fillId="0" borderId="36" xfId="5" applyFont="1" applyBorder="1" applyAlignment="1">
      <alignment horizontal="center" vertical="center"/>
    </xf>
    <xf numFmtId="0" fontId="12" fillId="0" borderId="30" xfId="5" applyFont="1" applyBorder="1" applyAlignment="1">
      <alignment horizontal="center" vertical="center"/>
    </xf>
    <xf numFmtId="164" fontId="12" fillId="0" borderId="17" xfId="5" applyNumberFormat="1" applyFont="1" applyBorder="1" applyAlignment="1">
      <alignment horizontal="center" vertical="center"/>
    </xf>
    <xf numFmtId="0" fontId="12" fillId="0" borderId="28" xfId="5" applyFont="1" applyBorder="1" applyAlignment="1">
      <alignment horizontal="center" vertical="center"/>
    </xf>
    <xf numFmtId="164" fontId="12" fillId="0" borderId="32" xfId="5" applyNumberFormat="1" applyFont="1" applyBorder="1" applyAlignment="1">
      <alignment horizontal="center" vertical="center"/>
    </xf>
    <xf numFmtId="164" fontId="12" fillId="0" borderId="35" xfId="5" applyNumberFormat="1" applyFont="1" applyBorder="1" applyAlignment="1">
      <alignment horizontal="center" vertical="center"/>
    </xf>
    <xf numFmtId="164" fontId="12" fillId="0" borderId="20" xfId="5" applyNumberFormat="1" applyFont="1" applyBorder="1" applyAlignment="1">
      <alignment horizontal="center" vertical="center"/>
    </xf>
    <xf numFmtId="164" fontId="12" fillId="0" borderId="21" xfId="5" applyNumberFormat="1" applyFont="1" applyBorder="1" applyAlignment="1">
      <alignment horizontal="center" vertical="center"/>
    </xf>
    <xf numFmtId="0" fontId="12" fillId="0" borderId="33" xfId="5" applyFont="1" applyBorder="1" applyAlignment="1">
      <alignment horizontal="center" vertical="center"/>
    </xf>
    <xf numFmtId="0" fontId="24" fillId="0" borderId="0" xfId="5" applyFont="1" applyAlignment="1">
      <alignment horizontal="left"/>
    </xf>
    <xf numFmtId="0" fontId="20" fillId="0" borderId="24" xfId="5" applyFont="1" applyBorder="1" applyAlignment="1">
      <alignment horizontal="center" vertical="center"/>
    </xf>
    <xf numFmtId="0" fontId="20" fillId="0" borderId="19" xfId="5" applyFont="1" applyBorder="1" applyAlignment="1">
      <alignment horizontal="center" vertical="center"/>
    </xf>
    <xf numFmtId="0" fontId="20" fillId="0" borderId="29" xfId="5" applyFont="1" applyBorder="1" applyAlignment="1">
      <alignment horizontal="center" vertical="center"/>
    </xf>
    <xf numFmtId="0" fontId="21" fillId="0" borderId="25" xfId="5" applyFont="1" applyBorder="1" applyAlignment="1">
      <alignment horizontal="center" vertical="center"/>
    </xf>
    <xf numFmtId="0" fontId="21" fillId="0" borderId="20" xfId="5" applyFont="1" applyBorder="1" applyAlignment="1">
      <alignment horizontal="center" vertical="center"/>
    </xf>
    <xf numFmtId="0" fontId="21" fillId="0" borderId="26" xfId="5" applyFont="1" applyBorder="1" applyAlignment="1">
      <alignment horizontal="center" vertical="center"/>
    </xf>
    <xf numFmtId="0" fontId="22" fillId="0" borderId="10" xfId="5" applyFont="1" applyBorder="1" applyAlignment="1">
      <alignment horizontal="center"/>
    </xf>
    <xf numFmtId="0" fontId="22" fillId="0" borderId="15" xfId="5" applyFont="1" applyBorder="1" applyAlignment="1">
      <alignment horizontal="center"/>
    </xf>
    <xf numFmtId="0" fontId="22" fillId="0" borderId="22" xfId="5" applyFont="1" applyBorder="1" applyAlignment="1">
      <alignment horizontal="center"/>
    </xf>
    <xf numFmtId="0" fontId="22" fillId="0" borderId="17" xfId="5" applyFont="1" applyBorder="1" applyAlignment="1">
      <alignment horizontal="center"/>
    </xf>
    <xf numFmtId="0" fontId="21" fillId="0" borderId="27" xfId="5" applyFont="1" applyBorder="1" applyAlignment="1">
      <alignment horizontal="center" vertical="center"/>
    </xf>
    <xf numFmtId="0" fontId="21" fillId="0" borderId="28" xfId="5" applyFont="1" applyBorder="1" applyAlignment="1">
      <alignment horizontal="center" vertical="center"/>
    </xf>
    <xf numFmtId="0" fontId="21" fillId="0" borderId="30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31" xfId="5" applyFont="1" applyBorder="1" applyAlignment="1">
      <alignment horizontal="center" vertical="center"/>
    </xf>
    <xf numFmtId="0" fontId="21" fillId="0" borderId="2" xfId="5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top" wrapText="1"/>
    </xf>
    <xf numFmtId="164" fontId="7" fillId="0" borderId="27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vertical="top"/>
    </xf>
    <xf numFmtId="0" fontId="7" fillId="0" borderId="31" xfId="0" applyFont="1" applyBorder="1" applyAlignment="1">
      <alignment horizontal="center" vertical="top"/>
    </xf>
    <xf numFmtId="164" fontId="7" fillId="0" borderId="32" xfId="0" applyNumberFormat="1" applyFont="1" applyBorder="1" applyAlignment="1">
      <alignment horizontal="center" vertical="center" wrapText="1"/>
    </xf>
  </cellXfs>
  <cellStyles count="6">
    <cellStyle name="Гиперссылка_Мониторинг инвестиций" xfId="4"/>
    <cellStyle name="ЗаголовокСтолбца" xfId="1"/>
    <cellStyle name="Значение" xfId="3"/>
    <cellStyle name="Обычный" xfId="0" builtinId="0"/>
    <cellStyle name="Обычный 2" xfId="5"/>
    <cellStyle name="ФормулаВБ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86;%20&#1074;&#1099;&#1087;&#1086;&#1083;&#1085;&#1077;&#1085;&#1080;&#1080;/INV.WATER.QV.201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прибыль</v>
          </cell>
        </row>
        <row r="5">
          <cell r="C5" t="str">
            <v xml:space="preserve"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opLeftCell="A38" zoomScaleNormal="100" workbookViewId="0">
      <selection activeCell="E58" sqref="E58"/>
    </sheetView>
  </sheetViews>
  <sheetFormatPr defaultRowHeight="15"/>
  <cols>
    <col min="1" max="1" width="5.140625" customWidth="1"/>
    <col min="2" max="2" width="51.42578125" customWidth="1"/>
    <col min="3" max="3" width="8.85546875" customWidth="1"/>
    <col min="4" max="4" width="10.28515625" customWidth="1"/>
    <col min="5" max="8" width="10.42578125" customWidth="1"/>
    <col min="9" max="9" width="23.42578125" customWidth="1"/>
  </cols>
  <sheetData>
    <row r="2" spans="1:9" ht="19.5" customHeight="1">
      <c r="A2" s="104" t="s">
        <v>101</v>
      </c>
      <c r="B2" s="104"/>
      <c r="C2" s="104"/>
      <c r="D2" s="104"/>
      <c r="E2" s="104"/>
      <c r="F2" s="104"/>
      <c r="G2" s="104"/>
      <c r="H2" s="104"/>
      <c r="I2" s="104"/>
    </row>
    <row r="3" spans="1:9" ht="16.5" thickBot="1">
      <c r="B3" s="1"/>
      <c r="C3" s="5"/>
      <c r="D3" s="1"/>
      <c r="E3" s="2"/>
      <c r="F3" s="2"/>
      <c r="G3" s="2"/>
      <c r="H3" s="2"/>
      <c r="I3" s="1"/>
    </row>
    <row r="4" spans="1:9" ht="31.5" customHeight="1" thickBot="1">
      <c r="A4" s="102" t="s">
        <v>0</v>
      </c>
      <c r="B4" s="103"/>
      <c r="C4" s="120" t="s">
        <v>99</v>
      </c>
      <c r="D4" s="121"/>
      <c r="E4" s="121"/>
      <c r="F4" s="121"/>
      <c r="G4" s="121"/>
      <c r="H4" s="121"/>
      <c r="I4" s="122"/>
    </row>
    <row r="5" spans="1:9" ht="51" customHeight="1">
      <c r="A5" s="117" t="s">
        <v>102</v>
      </c>
      <c r="B5" s="118"/>
      <c r="C5" s="133" t="s">
        <v>17</v>
      </c>
      <c r="D5" s="134"/>
      <c r="E5" s="134"/>
      <c r="F5" s="134"/>
      <c r="G5" s="134"/>
      <c r="H5" s="134"/>
      <c r="I5" s="135"/>
    </row>
    <row r="6" spans="1:9" ht="78.75" customHeight="1">
      <c r="A6" s="115" t="s">
        <v>103</v>
      </c>
      <c r="B6" s="116"/>
      <c r="C6" s="130" t="s">
        <v>18</v>
      </c>
      <c r="D6" s="131"/>
      <c r="E6" s="131"/>
      <c r="F6" s="131"/>
      <c r="G6" s="131"/>
      <c r="H6" s="131"/>
      <c r="I6" s="132"/>
    </row>
    <row r="7" spans="1:9" ht="35.25" customHeight="1" thickBot="1">
      <c r="A7" s="113" t="s">
        <v>104</v>
      </c>
      <c r="B7" s="114"/>
      <c r="C7" s="127" t="s">
        <v>19</v>
      </c>
      <c r="D7" s="128"/>
      <c r="E7" s="128"/>
      <c r="F7" s="128"/>
      <c r="G7" s="128"/>
      <c r="H7" s="128"/>
      <c r="I7" s="129"/>
    </row>
    <row r="8" spans="1:9" ht="24.75" customHeight="1" thickBot="1">
      <c r="A8" s="110" t="s">
        <v>105</v>
      </c>
      <c r="B8" s="111"/>
      <c r="C8" s="111"/>
      <c r="D8" s="111"/>
      <c r="E8" s="111"/>
      <c r="F8" s="111"/>
      <c r="G8" s="111"/>
      <c r="H8" s="111"/>
      <c r="I8" s="112"/>
    </row>
    <row r="9" spans="1:9" ht="21.75" customHeight="1">
      <c r="A9" s="136" t="s">
        <v>14</v>
      </c>
      <c r="B9" s="105" t="s">
        <v>6</v>
      </c>
      <c r="C9" s="125" t="s">
        <v>22</v>
      </c>
      <c r="D9" s="109" t="s">
        <v>13</v>
      </c>
      <c r="E9" s="109"/>
      <c r="F9" s="109"/>
      <c r="G9" s="109"/>
      <c r="H9" s="109"/>
      <c r="I9" s="107" t="s">
        <v>1</v>
      </c>
    </row>
    <row r="10" spans="1:9" ht="15.75" thickBot="1">
      <c r="A10" s="137"/>
      <c r="B10" s="106"/>
      <c r="C10" s="126"/>
      <c r="D10" s="3" t="s">
        <v>3</v>
      </c>
      <c r="E10" s="3" t="s">
        <v>8</v>
      </c>
      <c r="F10" s="3" t="s">
        <v>9</v>
      </c>
      <c r="G10" s="3" t="s">
        <v>10</v>
      </c>
      <c r="H10" s="3" t="s">
        <v>11</v>
      </c>
      <c r="I10" s="108"/>
    </row>
    <row r="11" spans="1:9" ht="15.75" customHeight="1">
      <c r="A11" s="4" t="s">
        <v>12</v>
      </c>
      <c r="B11" s="123" t="s">
        <v>72</v>
      </c>
      <c r="C11" s="124"/>
      <c r="D11" s="26">
        <f>SUM(D28,D36,D40,D43,D50,D54)</f>
        <v>1906.3509999999999</v>
      </c>
      <c r="E11" s="26">
        <f t="shared" ref="E11:H11" si="0">SUM(E28,E36,E40,E43,E50,E54)</f>
        <v>424.29999999999995</v>
      </c>
      <c r="F11" s="26">
        <f t="shared" si="0"/>
        <v>445.66500000000002</v>
      </c>
      <c r="G11" s="26">
        <f t="shared" si="0"/>
        <v>430.32599999999996</v>
      </c>
      <c r="H11" s="26">
        <f t="shared" si="0"/>
        <v>606.06000000000006</v>
      </c>
      <c r="I11" s="100" t="s">
        <v>12</v>
      </c>
    </row>
    <row r="12" spans="1:9" ht="17.25" customHeight="1">
      <c r="A12" s="182" t="s">
        <v>12</v>
      </c>
      <c r="B12" s="138" t="s">
        <v>20</v>
      </c>
      <c r="C12" s="139"/>
      <c r="D12" s="139"/>
      <c r="E12" s="139"/>
      <c r="F12" s="139"/>
      <c r="G12" s="139"/>
      <c r="H12" s="139"/>
      <c r="I12" s="183"/>
    </row>
    <row r="13" spans="1:9" s="6" customFormat="1" ht="16.5" customHeight="1">
      <c r="A13" s="184" t="s">
        <v>2</v>
      </c>
      <c r="B13" s="17" t="s">
        <v>21</v>
      </c>
      <c r="C13" s="15" t="s">
        <v>12</v>
      </c>
      <c r="D13" s="11">
        <f>SUM(D14:D16)</f>
        <v>424.29999999999995</v>
      </c>
      <c r="E13" s="11">
        <f>SUM(E14:E16)</f>
        <v>424.29999999999995</v>
      </c>
      <c r="F13" s="11" t="s">
        <v>12</v>
      </c>
      <c r="G13" s="11" t="s">
        <v>12</v>
      </c>
      <c r="H13" s="11" t="s">
        <v>12</v>
      </c>
      <c r="I13" s="185" t="s">
        <v>7</v>
      </c>
    </row>
    <row r="14" spans="1:9" ht="14.25" customHeight="1">
      <c r="A14" s="184"/>
      <c r="B14" s="18" t="s">
        <v>23</v>
      </c>
      <c r="C14" s="19" t="s">
        <v>35</v>
      </c>
      <c r="D14" s="99">
        <v>129.87</v>
      </c>
      <c r="E14" s="99">
        <v>129.87</v>
      </c>
      <c r="F14" s="12" t="s">
        <v>12</v>
      </c>
      <c r="G14" s="12" t="s">
        <v>12</v>
      </c>
      <c r="H14" s="12" t="s">
        <v>12</v>
      </c>
      <c r="I14" s="185" t="s">
        <v>7</v>
      </c>
    </row>
    <row r="15" spans="1:9" ht="15" customHeight="1">
      <c r="A15" s="184"/>
      <c r="B15" s="18" t="s">
        <v>24</v>
      </c>
      <c r="C15" s="19" t="s">
        <v>25</v>
      </c>
      <c r="D15" s="99">
        <v>249.65</v>
      </c>
      <c r="E15" s="99">
        <v>249.65</v>
      </c>
      <c r="F15" s="12" t="s">
        <v>12</v>
      </c>
      <c r="G15" s="12" t="s">
        <v>12</v>
      </c>
      <c r="H15" s="12" t="s">
        <v>12</v>
      </c>
      <c r="I15" s="185" t="s">
        <v>7</v>
      </c>
    </row>
    <row r="16" spans="1:9">
      <c r="A16" s="184"/>
      <c r="B16" s="18" t="s">
        <v>26</v>
      </c>
      <c r="C16" s="19" t="s">
        <v>27</v>
      </c>
      <c r="D16" s="99">
        <v>44.78</v>
      </c>
      <c r="E16" s="99">
        <v>44.78</v>
      </c>
      <c r="F16" s="12" t="s">
        <v>12</v>
      </c>
      <c r="G16" s="12" t="s">
        <v>12</v>
      </c>
      <c r="H16" s="12" t="s">
        <v>12</v>
      </c>
      <c r="I16" s="185" t="s">
        <v>7</v>
      </c>
    </row>
    <row r="17" spans="1:9" s="7" customFormat="1">
      <c r="A17" s="184" t="s">
        <v>4</v>
      </c>
      <c r="B17" s="17" t="s">
        <v>21</v>
      </c>
      <c r="C17" s="15" t="s">
        <v>12</v>
      </c>
      <c r="D17" s="13">
        <v>208.80099999999999</v>
      </c>
      <c r="E17" s="11" t="s">
        <v>12</v>
      </c>
      <c r="F17" s="13">
        <v>208.80099999999999</v>
      </c>
      <c r="G17" s="11" t="s">
        <v>12</v>
      </c>
      <c r="H17" s="11" t="s">
        <v>12</v>
      </c>
      <c r="I17" s="185" t="s">
        <v>7</v>
      </c>
    </row>
    <row r="18" spans="1:9">
      <c r="A18" s="184"/>
      <c r="B18" s="18" t="s">
        <v>29</v>
      </c>
      <c r="C18" s="19" t="s">
        <v>30</v>
      </c>
      <c r="D18" s="119">
        <v>208.80099999999999</v>
      </c>
      <c r="E18" s="119" t="s">
        <v>12</v>
      </c>
      <c r="F18" s="119">
        <v>208.80099999999999</v>
      </c>
      <c r="G18" s="119" t="s">
        <v>12</v>
      </c>
      <c r="H18" s="119" t="s">
        <v>12</v>
      </c>
      <c r="I18" s="185" t="s">
        <v>7</v>
      </c>
    </row>
    <row r="19" spans="1:9">
      <c r="A19" s="184"/>
      <c r="B19" s="18" t="s">
        <v>31</v>
      </c>
      <c r="C19" s="19" t="s">
        <v>32</v>
      </c>
      <c r="D19" s="119"/>
      <c r="E19" s="119"/>
      <c r="F19" s="119"/>
      <c r="G19" s="119"/>
      <c r="H19" s="119"/>
      <c r="I19" s="185" t="s">
        <v>7</v>
      </c>
    </row>
    <row r="20" spans="1:9">
      <c r="A20" s="184"/>
      <c r="B20" s="18" t="s">
        <v>33</v>
      </c>
      <c r="C20" s="19" t="s">
        <v>34</v>
      </c>
      <c r="D20" s="119"/>
      <c r="E20" s="119"/>
      <c r="F20" s="119"/>
      <c r="G20" s="119"/>
      <c r="H20" s="119"/>
      <c r="I20" s="185" t="s">
        <v>7</v>
      </c>
    </row>
    <row r="21" spans="1:9">
      <c r="A21" s="184" t="s">
        <v>15</v>
      </c>
      <c r="B21" s="20" t="s">
        <v>21</v>
      </c>
      <c r="C21" s="15" t="s">
        <v>12</v>
      </c>
      <c r="D21" s="11">
        <f>SUM(D22:D24)</f>
        <v>283.327</v>
      </c>
      <c r="E21" s="12" t="s">
        <v>12</v>
      </c>
      <c r="F21" s="12" t="s">
        <v>12</v>
      </c>
      <c r="G21" s="11">
        <f>SUM(G22:G24)</f>
        <v>283.327</v>
      </c>
      <c r="H21" s="12" t="s">
        <v>12</v>
      </c>
      <c r="I21" s="185" t="s">
        <v>7</v>
      </c>
    </row>
    <row r="22" spans="1:9">
      <c r="A22" s="184"/>
      <c r="B22" s="18" t="s">
        <v>36</v>
      </c>
      <c r="C22" s="19" t="s">
        <v>37</v>
      </c>
      <c r="D22" s="99">
        <v>59.183</v>
      </c>
      <c r="E22" s="12" t="s">
        <v>12</v>
      </c>
      <c r="F22" s="12" t="s">
        <v>12</v>
      </c>
      <c r="G22" s="99">
        <v>59.183</v>
      </c>
      <c r="H22" s="12" t="s">
        <v>12</v>
      </c>
      <c r="I22" s="185" t="s">
        <v>7</v>
      </c>
    </row>
    <row r="23" spans="1:9">
      <c r="A23" s="184"/>
      <c r="B23" s="18" t="s">
        <v>38</v>
      </c>
      <c r="C23" s="19" t="s">
        <v>39</v>
      </c>
      <c r="D23" s="99">
        <v>152.63499999999999</v>
      </c>
      <c r="E23" s="12" t="s">
        <v>12</v>
      </c>
      <c r="F23" s="12" t="s">
        <v>12</v>
      </c>
      <c r="G23" s="99">
        <v>152.63499999999999</v>
      </c>
      <c r="H23" s="12" t="s">
        <v>12</v>
      </c>
      <c r="I23" s="185" t="s">
        <v>7</v>
      </c>
    </row>
    <row r="24" spans="1:9">
      <c r="A24" s="184"/>
      <c r="B24" s="18" t="s">
        <v>40</v>
      </c>
      <c r="C24" s="19" t="s">
        <v>41</v>
      </c>
      <c r="D24" s="99">
        <v>71.509</v>
      </c>
      <c r="E24" s="12" t="s">
        <v>12</v>
      </c>
      <c r="F24" s="12" t="s">
        <v>12</v>
      </c>
      <c r="G24" s="99">
        <v>71.509</v>
      </c>
      <c r="H24" s="12" t="s">
        <v>12</v>
      </c>
      <c r="I24" s="185" t="s">
        <v>7</v>
      </c>
    </row>
    <row r="25" spans="1:9">
      <c r="A25" s="184" t="s">
        <v>16</v>
      </c>
      <c r="B25" s="20" t="s">
        <v>21</v>
      </c>
      <c r="C25" s="15" t="s">
        <v>12</v>
      </c>
      <c r="D25" s="11">
        <f>SUM(D26:D27)</f>
        <v>418.78</v>
      </c>
      <c r="E25" s="12" t="s">
        <v>12</v>
      </c>
      <c r="F25" s="12" t="s">
        <v>12</v>
      </c>
      <c r="G25" s="12" t="s">
        <v>12</v>
      </c>
      <c r="H25" s="11">
        <f>SUM(H26:H27)</f>
        <v>418.78</v>
      </c>
      <c r="I25" s="185" t="s">
        <v>7</v>
      </c>
    </row>
    <row r="26" spans="1:9">
      <c r="A26" s="184"/>
      <c r="B26" s="18" t="s">
        <v>42</v>
      </c>
      <c r="C26" s="19" t="s">
        <v>43</v>
      </c>
      <c r="D26" s="99">
        <v>179.92</v>
      </c>
      <c r="E26" s="12" t="s">
        <v>12</v>
      </c>
      <c r="F26" s="12" t="s">
        <v>12</v>
      </c>
      <c r="G26" s="12" t="s">
        <v>12</v>
      </c>
      <c r="H26" s="99">
        <v>179.92</v>
      </c>
      <c r="I26" s="185" t="s">
        <v>7</v>
      </c>
    </row>
    <row r="27" spans="1:9">
      <c r="A27" s="184"/>
      <c r="B27" s="18" t="s">
        <v>44</v>
      </c>
      <c r="C27" s="19" t="s">
        <v>45</v>
      </c>
      <c r="D27" s="99">
        <v>238.86</v>
      </c>
      <c r="E27" s="12" t="s">
        <v>12</v>
      </c>
      <c r="F27" s="12" t="s">
        <v>12</v>
      </c>
      <c r="G27" s="12" t="s">
        <v>12</v>
      </c>
      <c r="H27" s="99">
        <v>238.86</v>
      </c>
      <c r="I27" s="185" t="s">
        <v>7</v>
      </c>
    </row>
    <row r="28" spans="1:9" s="14" customFormat="1">
      <c r="A28" s="186" t="s">
        <v>12</v>
      </c>
      <c r="B28" s="21" t="s">
        <v>46</v>
      </c>
      <c r="C28" s="15" t="s">
        <v>12</v>
      </c>
      <c r="D28" s="15">
        <f>SUM(D13,D17,D21,D25)</f>
        <v>1335.2079999999999</v>
      </c>
      <c r="E28" s="15">
        <f t="shared" ref="E28:H28" si="1">SUM(E13,E17,E21,E25)</f>
        <v>424.29999999999995</v>
      </c>
      <c r="F28" s="15">
        <f t="shared" si="1"/>
        <v>208.80099999999999</v>
      </c>
      <c r="G28" s="15">
        <f t="shared" si="1"/>
        <v>283.327</v>
      </c>
      <c r="H28" s="15">
        <f t="shared" si="1"/>
        <v>418.78</v>
      </c>
      <c r="I28" s="187" t="s">
        <v>12</v>
      </c>
    </row>
    <row r="29" spans="1:9">
      <c r="A29" s="182" t="s">
        <v>12</v>
      </c>
      <c r="B29" s="101" t="s">
        <v>47</v>
      </c>
      <c r="C29" s="101"/>
      <c r="D29" s="101"/>
      <c r="E29" s="101"/>
      <c r="F29" s="101"/>
      <c r="G29" s="101"/>
      <c r="H29" s="101"/>
      <c r="I29" s="188"/>
    </row>
    <row r="30" spans="1:9">
      <c r="A30" s="184" t="s">
        <v>2</v>
      </c>
      <c r="B30" s="20" t="s">
        <v>28</v>
      </c>
      <c r="C30" s="19" t="s">
        <v>12</v>
      </c>
      <c r="D30" s="11">
        <f>SUM(D31:D33)</f>
        <v>225.208</v>
      </c>
      <c r="E30" s="12" t="s">
        <v>12</v>
      </c>
      <c r="F30" s="11">
        <f>SUM(F31:F33)</f>
        <v>225.208</v>
      </c>
      <c r="G30" s="12" t="s">
        <v>12</v>
      </c>
      <c r="H30" s="12" t="s">
        <v>12</v>
      </c>
      <c r="I30" s="185" t="s">
        <v>7</v>
      </c>
    </row>
    <row r="31" spans="1:9">
      <c r="A31" s="184"/>
      <c r="B31" s="18" t="s">
        <v>48</v>
      </c>
      <c r="C31" s="19" t="s">
        <v>30</v>
      </c>
      <c r="D31" s="99">
        <v>30.148</v>
      </c>
      <c r="E31" s="12" t="s">
        <v>12</v>
      </c>
      <c r="F31" s="99">
        <v>30.148</v>
      </c>
      <c r="G31" s="12" t="s">
        <v>12</v>
      </c>
      <c r="H31" s="12" t="s">
        <v>12</v>
      </c>
      <c r="I31" s="185" t="s">
        <v>7</v>
      </c>
    </row>
    <row r="32" spans="1:9">
      <c r="A32" s="184"/>
      <c r="B32" s="18" t="s">
        <v>49</v>
      </c>
      <c r="C32" s="19" t="s">
        <v>50</v>
      </c>
      <c r="D32" s="99">
        <v>93.81</v>
      </c>
      <c r="E32" s="12" t="s">
        <v>12</v>
      </c>
      <c r="F32" s="99">
        <v>93.81</v>
      </c>
      <c r="G32" s="12" t="s">
        <v>12</v>
      </c>
      <c r="H32" s="12" t="s">
        <v>12</v>
      </c>
      <c r="I32" s="185" t="s">
        <v>7</v>
      </c>
    </row>
    <row r="33" spans="1:9">
      <c r="A33" s="184"/>
      <c r="B33" s="22" t="s">
        <v>51</v>
      </c>
      <c r="C33" s="19" t="s">
        <v>12</v>
      </c>
      <c r="D33" s="99">
        <v>101.25</v>
      </c>
      <c r="E33" s="12" t="s">
        <v>12</v>
      </c>
      <c r="F33" s="99">
        <v>101.25</v>
      </c>
      <c r="G33" s="12" t="s">
        <v>12</v>
      </c>
      <c r="H33" s="12" t="s">
        <v>12</v>
      </c>
      <c r="I33" s="185" t="s">
        <v>7</v>
      </c>
    </row>
    <row r="34" spans="1:9" s="6" customFormat="1">
      <c r="A34" s="184" t="s">
        <v>4</v>
      </c>
      <c r="B34" s="20" t="s">
        <v>28</v>
      </c>
      <c r="C34" s="23" t="s">
        <v>12</v>
      </c>
      <c r="D34" s="13">
        <f>D35</f>
        <v>108.77200000000001</v>
      </c>
      <c r="E34" s="12" t="s">
        <v>12</v>
      </c>
      <c r="F34" s="12" t="s">
        <v>12</v>
      </c>
      <c r="G34" s="13">
        <f>G35</f>
        <v>108.77200000000001</v>
      </c>
      <c r="H34" s="12" t="s">
        <v>12</v>
      </c>
      <c r="I34" s="185" t="s">
        <v>7</v>
      </c>
    </row>
    <row r="35" spans="1:9">
      <c r="A35" s="184"/>
      <c r="B35" s="18" t="s">
        <v>52</v>
      </c>
      <c r="C35" s="19" t="s">
        <v>34</v>
      </c>
      <c r="D35" s="99">
        <v>108.77200000000001</v>
      </c>
      <c r="E35" s="12" t="s">
        <v>12</v>
      </c>
      <c r="F35" s="12" t="s">
        <v>12</v>
      </c>
      <c r="G35" s="99">
        <v>108.77200000000001</v>
      </c>
      <c r="H35" s="12" t="s">
        <v>12</v>
      </c>
      <c r="I35" s="185" t="s">
        <v>7</v>
      </c>
    </row>
    <row r="36" spans="1:9">
      <c r="A36" s="186" t="s">
        <v>12</v>
      </c>
      <c r="B36" s="21" t="s">
        <v>46</v>
      </c>
      <c r="C36" s="15" t="s">
        <v>12</v>
      </c>
      <c r="D36" s="15">
        <f>SUM(D30,D34)</f>
        <v>333.98</v>
      </c>
      <c r="E36" s="12" t="s">
        <v>12</v>
      </c>
      <c r="F36" s="15">
        <f t="shared" ref="F36:G36" si="2">SUM(F30,F34)</f>
        <v>225.208</v>
      </c>
      <c r="G36" s="15">
        <f t="shared" si="2"/>
        <v>108.77200000000001</v>
      </c>
      <c r="H36" s="12" t="s">
        <v>12</v>
      </c>
      <c r="I36" s="187" t="s">
        <v>12</v>
      </c>
    </row>
    <row r="37" spans="1:9">
      <c r="A37" s="182" t="s">
        <v>12</v>
      </c>
      <c r="B37" s="101" t="s">
        <v>53</v>
      </c>
      <c r="C37" s="101"/>
      <c r="D37" s="101"/>
      <c r="E37" s="101"/>
      <c r="F37" s="101"/>
      <c r="G37" s="101"/>
      <c r="H37" s="101"/>
      <c r="I37" s="188"/>
    </row>
    <row r="38" spans="1:9" s="6" customFormat="1">
      <c r="A38" s="182" t="s">
        <v>2</v>
      </c>
      <c r="B38" s="20" t="s">
        <v>56</v>
      </c>
      <c r="C38" s="23" t="s">
        <v>54</v>
      </c>
      <c r="D38" s="13">
        <v>7.86</v>
      </c>
      <c r="E38" s="12" t="s">
        <v>12</v>
      </c>
      <c r="F38" s="12" t="s">
        <v>12</v>
      </c>
      <c r="G38" s="12" t="s">
        <v>12</v>
      </c>
      <c r="H38" s="13">
        <v>7.86</v>
      </c>
      <c r="I38" s="185" t="s">
        <v>7</v>
      </c>
    </row>
    <row r="39" spans="1:9" s="6" customFormat="1">
      <c r="A39" s="182" t="s">
        <v>4</v>
      </c>
      <c r="B39" s="20" t="s">
        <v>57</v>
      </c>
      <c r="C39" s="23" t="s">
        <v>55</v>
      </c>
      <c r="D39" s="13">
        <v>48.93</v>
      </c>
      <c r="E39" s="12" t="s">
        <v>12</v>
      </c>
      <c r="F39" s="12" t="s">
        <v>12</v>
      </c>
      <c r="G39" s="12" t="s">
        <v>12</v>
      </c>
      <c r="H39" s="13">
        <v>48.93</v>
      </c>
      <c r="I39" s="185" t="s">
        <v>7</v>
      </c>
    </row>
    <row r="40" spans="1:9">
      <c r="A40" s="186" t="s">
        <v>12</v>
      </c>
      <c r="B40" s="21" t="s">
        <v>46</v>
      </c>
      <c r="C40" s="15" t="s">
        <v>12</v>
      </c>
      <c r="D40" s="15">
        <f>SUM(D38,D39)</f>
        <v>56.79</v>
      </c>
      <c r="E40" s="15" t="s">
        <v>12</v>
      </c>
      <c r="F40" s="15" t="s">
        <v>12</v>
      </c>
      <c r="G40" s="15" t="s">
        <v>12</v>
      </c>
      <c r="H40" s="15">
        <f t="shared" ref="H40" si="3">SUM(H38,H39)</f>
        <v>56.79</v>
      </c>
      <c r="I40" s="187" t="s">
        <v>12</v>
      </c>
    </row>
    <row r="41" spans="1:9">
      <c r="A41" s="182" t="s">
        <v>12</v>
      </c>
      <c r="B41" s="101" t="s">
        <v>58</v>
      </c>
      <c r="C41" s="101"/>
      <c r="D41" s="101"/>
      <c r="E41" s="101"/>
      <c r="F41" s="101"/>
      <c r="G41" s="101"/>
      <c r="H41" s="101"/>
      <c r="I41" s="188"/>
    </row>
    <row r="42" spans="1:9">
      <c r="A42" s="182" t="s">
        <v>2</v>
      </c>
      <c r="B42" s="20" t="s">
        <v>59</v>
      </c>
      <c r="C42" s="23" t="s">
        <v>60</v>
      </c>
      <c r="D42" s="13">
        <v>7.9889999999999999</v>
      </c>
      <c r="E42" s="12" t="s">
        <v>12</v>
      </c>
      <c r="F42" s="12" t="s">
        <v>12</v>
      </c>
      <c r="G42" s="13">
        <v>7.9889999999999999</v>
      </c>
      <c r="H42" s="13" t="s">
        <v>12</v>
      </c>
      <c r="I42" s="185" t="s">
        <v>7</v>
      </c>
    </row>
    <row r="43" spans="1:9">
      <c r="A43" s="189"/>
      <c r="B43" s="21" t="s">
        <v>46</v>
      </c>
      <c r="C43" s="15" t="s">
        <v>12</v>
      </c>
      <c r="D43" s="15">
        <f>SUM(D42)</f>
        <v>7.9889999999999999</v>
      </c>
      <c r="E43" s="12" t="s">
        <v>12</v>
      </c>
      <c r="F43" s="12" t="s">
        <v>12</v>
      </c>
      <c r="G43" s="15">
        <f t="shared" ref="G43" si="4">SUM(G42)</f>
        <v>7.9889999999999999</v>
      </c>
      <c r="H43" s="15" t="s">
        <v>12</v>
      </c>
      <c r="I43" s="187" t="s">
        <v>12</v>
      </c>
    </row>
    <row r="44" spans="1:9">
      <c r="A44" s="182" t="s">
        <v>12</v>
      </c>
      <c r="B44" s="101" t="s">
        <v>61</v>
      </c>
      <c r="C44" s="101"/>
      <c r="D44" s="101"/>
      <c r="E44" s="101"/>
      <c r="F44" s="101"/>
      <c r="G44" s="101"/>
      <c r="H44" s="101"/>
      <c r="I44" s="188"/>
    </row>
    <row r="45" spans="1:9" s="6" customFormat="1">
      <c r="A45" s="182" t="s">
        <v>2</v>
      </c>
      <c r="B45" s="24" t="s">
        <v>63</v>
      </c>
      <c r="C45" s="13" t="s">
        <v>62</v>
      </c>
      <c r="D45" s="13">
        <v>11.656000000000001</v>
      </c>
      <c r="E45" s="13" t="s">
        <v>12</v>
      </c>
      <c r="F45" s="13">
        <v>11.656000000000001</v>
      </c>
      <c r="G45" s="13" t="s">
        <v>12</v>
      </c>
      <c r="H45" s="13" t="s">
        <v>12</v>
      </c>
      <c r="I45" s="185" t="s">
        <v>7</v>
      </c>
    </row>
    <row r="46" spans="1:9" s="6" customFormat="1">
      <c r="A46" s="182" t="s">
        <v>4</v>
      </c>
      <c r="B46" s="24" t="s">
        <v>65</v>
      </c>
      <c r="C46" s="13" t="s">
        <v>64</v>
      </c>
      <c r="D46" s="13">
        <v>24.88</v>
      </c>
      <c r="E46" s="13" t="s">
        <v>12</v>
      </c>
      <c r="F46" s="13" t="s">
        <v>12</v>
      </c>
      <c r="G46" s="13">
        <v>24.88</v>
      </c>
      <c r="H46" s="13" t="s">
        <v>12</v>
      </c>
      <c r="I46" s="185" t="s">
        <v>7</v>
      </c>
    </row>
    <row r="47" spans="1:9" s="6" customFormat="1">
      <c r="A47" s="184" t="s">
        <v>15</v>
      </c>
      <c r="B47" s="24" t="s">
        <v>69</v>
      </c>
      <c r="C47" s="8" t="s">
        <v>66</v>
      </c>
      <c r="D47" s="16">
        <v>23.625</v>
      </c>
      <c r="E47" s="11" t="s">
        <v>12</v>
      </c>
      <c r="F47" s="13" t="s">
        <v>12</v>
      </c>
      <c r="G47" s="13" t="s">
        <v>12</v>
      </c>
      <c r="H47" s="16">
        <v>23.625</v>
      </c>
      <c r="I47" s="185" t="s">
        <v>7</v>
      </c>
    </row>
    <row r="48" spans="1:9" s="6" customFormat="1" ht="17.25" customHeight="1">
      <c r="A48" s="184"/>
      <c r="B48" s="25" t="s">
        <v>67</v>
      </c>
      <c r="C48" s="9" t="s">
        <v>54</v>
      </c>
      <c r="D48" s="16">
        <v>84.435000000000002</v>
      </c>
      <c r="E48" s="11" t="s">
        <v>12</v>
      </c>
      <c r="F48" s="11" t="s">
        <v>12</v>
      </c>
      <c r="G48" s="11" t="s">
        <v>12</v>
      </c>
      <c r="H48" s="16">
        <v>84.435000000000002</v>
      </c>
      <c r="I48" s="185" t="s">
        <v>7</v>
      </c>
    </row>
    <row r="49" spans="1:9" s="6" customFormat="1">
      <c r="A49" s="184"/>
      <c r="B49" s="10" t="s">
        <v>40</v>
      </c>
      <c r="C49" s="8" t="s">
        <v>68</v>
      </c>
      <c r="D49" s="16">
        <v>13.1</v>
      </c>
      <c r="E49" s="11" t="s">
        <v>12</v>
      </c>
      <c r="F49" s="11" t="s">
        <v>12</v>
      </c>
      <c r="G49" s="11" t="s">
        <v>12</v>
      </c>
      <c r="H49" s="16">
        <v>13.1</v>
      </c>
      <c r="I49" s="185" t="s">
        <v>7</v>
      </c>
    </row>
    <row r="50" spans="1:9">
      <c r="A50" s="186" t="s">
        <v>12</v>
      </c>
      <c r="B50" s="21" t="s">
        <v>46</v>
      </c>
      <c r="C50" s="15" t="s">
        <v>12</v>
      </c>
      <c r="D50" s="15">
        <f>SUM(D45:D49)</f>
        <v>157.696</v>
      </c>
      <c r="E50" s="15" t="s">
        <v>12</v>
      </c>
      <c r="F50" s="15">
        <f t="shared" ref="F50:H50" si="5">SUM(F45:F49)</f>
        <v>11.656000000000001</v>
      </c>
      <c r="G50" s="15">
        <f t="shared" si="5"/>
        <v>24.88</v>
      </c>
      <c r="H50" s="15">
        <f t="shared" si="5"/>
        <v>121.16</v>
      </c>
      <c r="I50" s="187" t="s">
        <v>12</v>
      </c>
    </row>
    <row r="51" spans="1:9">
      <c r="A51" s="182" t="s">
        <v>12</v>
      </c>
      <c r="B51" s="101" t="s">
        <v>70</v>
      </c>
      <c r="C51" s="101"/>
      <c r="D51" s="101"/>
      <c r="E51" s="101"/>
      <c r="F51" s="101"/>
      <c r="G51" s="101"/>
      <c r="H51" s="101"/>
      <c r="I51" s="188"/>
    </row>
    <row r="52" spans="1:9">
      <c r="A52" s="182" t="s">
        <v>2</v>
      </c>
      <c r="B52" s="10" t="s">
        <v>71</v>
      </c>
      <c r="C52" s="23" t="s">
        <v>60</v>
      </c>
      <c r="D52" s="13">
        <v>5.3579999999999997</v>
      </c>
      <c r="E52" s="13" t="s">
        <v>12</v>
      </c>
      <c r="F52" s="13" t="s">
        <v>12</v>
      </c>
      <c r="G52" s="13">
        <v>5.3579999999999997</v>
      </c>
      <c r="H52" s="13" t="s">
        <v>12</v>
      </c>
      <c r="I52" s="185" t="s">
        <v>7</v>
      </c>
    </row>
    <row r="53" spans="1:9">
      <c r="A53" s="182" t="s">
        <v>4</v>
      </c>
      <c r="B53" s="10" t="s">
        <v>71</v>
      </c>
      <c r="C53" s="23" t="s">
        <v>68</v>
      </c>
      <c r="D53" s="13">
        <v>9.33</v>
      </c>
      <c r="E53" s="13" t="s">
        <v>12</v>
      </c>
      <c r="F53" s="13" t="s">
        <v>12</v>
      </c>
      <c r="G53" s="13" t="s">
        <v>12</v>
      </c>
      <c r="H53" s="13">
        <v>9.33</v>
      </c>
      <c r="I53" s="185" t="s">
        <v>7</v>
      </c>
    </row>
    <row r="54" spans="1:9" ht="15.75" thickBot="1">
      <c r="A54" s="190" t="s">
        <v>12</v>
      </c>
      <c r="B54" s="176" t="s">
        <v>46</v>
      </c>
      <c r="C54" s="177" t="s">
        <v>12</v>
      </c>
      <c r="D54" s="177">
        <f>SUM(D52:D53)</f>
        <v>14.687999999999999</v>
      </c>
      <c r="E54" s="178" t="s">
        <v>12</v>
      </c>
      <c r="F54" s="178" t="s">
        <v>12</v>
      </c>
      <c r="G54" s="177">
        <f>SUM(G52:G53)</f>
        <v>5.3579999999999997</v>
      </c>
      <c r="H54" s="177">
        <f>SUM(H52:H53)</f>
        <v>9.33</v>
      </c>
      <c r="I54" s="191" t="s">
        <v>12</v>
      </c>
    </row>
    <row r="55" spans="1:9" ht="45.75" customHeight="1" thickBot="1">
      <c r="A55" s="179" t="s">
        <v>106</v>
      </c>
      <c r="B55" s="180"/>
      <c r="C55" s="180"/>
      <c r="D55" s="180"/>
      <c r="E55" s="180"/>
      <c r="F55" s="180"/>
      <c r="G55" s="180"/>
      <c r="H55" s="180"/>
      <c r="I55" s="181"/>
    </row>
  </sheetData>
  <mergeCells count="35">
    <mergeCell ref="A9:A10"/>
    <mergeCell ref="B12:I12"/>
    <mergeCell ref="A55:I55"/>
    <mergeCell ref="C4:I4"/>
    <mergeCell ref="B11:C11"/>
    <mergeCell ref="C9:C10"/>
    <mergeCell ref="C7:I7"/>
    <mergeCell ref="C6:I6"/>
    <mergeCell ref="C5:I5"/>
    <mergeCell ref="A34:A35"/>
    <mergeCell ref="B37:I37"/>
    <mergeCell ref="B41:I41"/>
    <mergeCell ref="B44:I44"/>
    <mergeCell ref="A25:A27"/>
    <mergeCell ref="A17:A20"/>
    <mergeCell ref="A21:A24"/>
    <mergeCell ref="E18:E20"/>
    <mergeCell ref="G18:G20"/>
    <mergeCell ref="H18:H20"/>
    <mergeCell ref="B51:I51"/>
    <mergeCell ref="A4:B4"/>
    <mergeCell ref="A2:I2"/>
    <mergeCell ref="B9:B10"/>
    <mergeCell ref="I9:I10"/>
    <mergeCell ref="D9:H9"/>
    <mergeCell ref="A8:I8"/>
    <mergeCell ref="A7:B7"/>
    <mergeCell ref="A6:B6"/>
    <mergeCell ref="A5:B5"/>
    <mergeCell ref="A47:A49"/>
    <mergeCell ref="B29:I29"/>
    <mergeCell ref="A30:A33"/>
    <mergeCell ref="A13:A16"/>
    <mergeCell ref="D18:D20"/>
    <mergeCell ref="F18:F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E29" sqref="E29"/>
    </sheetView>
  </sheetViews>
  <sheetFormatPr defaultRowHeight="12.75"/>
  <cols>
    <col min="1" max="1" width="5.5703125" style="27" customWidth="1"/>
    <col min="2" max="2" width="24.7109375" style="27" customWidth="1"/>
    <col min="3" max="3" width="34.140625" style="27" customWidth="1"/>
    <col min="4" max="4" width="9.140625" style="27"/>
    <col min="5" max="5" width="10.140625" style="27" customWidth="1"/>
    <col min="6" max="6" width="34.42578125" style="27" customWidth="1"/>
    <col min="7" max="257" width="9.140625" style="27"/>
    <col min="258" max="258" width="5.5703125" style="27" customWidth="1"/>
    <col min="259" max="259" width="24.7109375" style="27" customWidth="1"/>
    <col min="260" max="260" width="34.140625" style="27" customWidth="1"/>
    <col min="261" max="261" width="9.140625" style="27"/>
    <col min="262" max="262" width="10.140625" style="27" customWidth="1"/>
    <col min="263" max="263" width="34.42578125" style="27" customWidth="1"/>
    <col min="264" max="513" width="9.140625" style="27"/>
    <col min="514" max="514" width="5.5703125" style="27" customWidth="1"/>
    <col min="515" max="515" width="24.7109375" style="27" customWidth="1"/>
    <col min="516" max="516" width="34.140625" style="27" customWidth="1"/>
    <col min="517" max="517" width="9.140625" style="27"/>
    <col min="518" max="518" width="10.140625" style="27" customWidth="1"/>
    <col min="519" max="519" width="34.42578125" style="27" customWidth="1"/>
    <col min="520" max="769" width="9.140625" style="27"/>
    <col min="770" max="770" width="5.5703125" style="27" customWidth="1"/>
    <col min="771" max="771" width="24.7109375" style="27" customWidth="1"/>
    <col min="772" max="772" width="34.140625" style="27" customWidth="1"/>
    <col min="773" max="773" width="9.140625" style="27"/>
    <col min="774" max="774" width="10.140625" style="27" customWidth="1"/>
    <col min="775" max="775" width="34.42578125" style="27" customWidth="1"/>
    <col min="776" max="1025" width="9.140625" style="27"/>
    <col min="1026" max="1026" width="5.5703125" style="27" customWidth="1"/>
    <col min="1027" max="1027" width="24.7109375" style="27" customWidth="1"/>
    <col min="1028" max="1028" width="34.140625" style="27" customWidth="1"/>
    <col min="1029" max="1029" width="9.140625" style="27"/>
    <col min="1030" max="1030" width="10.140625" style="27" customWidth="1"/>
    <col min="1031" max="1031" width="34.42578125" style="27" customWidth="1"/>
    <col min="1032" max="1281" width="9.140625" style="27"/>
    <col min="1282" max="1282" width="5.5703125" style="27" customWidth="1"/>
    <col min="1283" max="1283" width="24.7109375" style="27" customWidth="1"/>
    <col min="1284" max="1284" width="34.140625" style="27" customWidth="1"/>
    <col min="1285" max="1285" width="9.140625" style="27"/>
    <col min="1286" max="1286" width="10.140625" style="27" customWidth="1"/>
    <col min="1287" max="1287" width="34.42578125" style="27" customWidth="1"/>
    <col min="1288" max="1537" width="9.140625" style="27"/>
    <col min="1538" max="1538" width="5.5703125" style="27" customWidth="1"/>
    <col min="1539" max="1539" width="24.7109375" style="27" customWidth="1"/>
    <col min="1540" max="1540" width="34.140625" style="27" customWidth="1"/>
    <col min="1541" max="1541" width="9.140625" style="27"/>
    <col min="1542" max="1542" width="10.140625" style="27" customWidth="1"/>
    <col min="1543" max="1543" width="34.42578125" style="27" customWidth="1"/>
    <col min="1544" max="1793" width="9.140625" style="27"/>
    <col min="1794" max="1794" width="5.5703125" style="27" customWidth="1"/>
    <col min="1795" max="1795" width="24.7109375" style="27" customWidth="1"/>
    <col min="1796" max="1796" width="34.140625" style="27" customWidth="1"/>
    <col min="1797" max="1797" width="9.140625" style="27"/>
    <col min="1798" max="1798" width="10.140625" style="27" customWidth="1"/>
    <col min="1799" max="1799" width="34.42578125" style="27" customWidth="1"/>
    <col min="1800" max="2049" width="9.140625" style="27"/>
    <col min="2050" max="2050" width="5.5703125" style="27" customWidth="1"/>
    <col min="2051" max="2051" width="24.7109375" style="27" customWidth="1"/>
    <col min="2052" max="2052" width="34.140625" style="27" customWidth="1"/>
    <col min="2053" max="2053" width="9.140625" style="27"/>
    <col min="2054" max="2054" width="10.140625" style="27" customWidth="1"/>
    <col min="2055" max="2055" width="34.42578125" style="27" customWidth="1"/>
    <col min="2056" max="2305" width="9.140625" style="27"/>
    <col min="2306" max="2306" width="5.5703125" style="27" customWidth="1"/>
    <col min="2307" max="2307" width="24.7109375" style="27" customWidth="1"/>
    <col min="2308" max="2308" width="34.140625" style="27" customWidth="1"/>
    <col min="2309" max="2309" width="9.140625" style="27"/>
    <col min="2310" max="2310" width="10.140625" style="27" customWidth="1"/>
    <col min="2311" max="2311" width="34.42578125" style="27" customWidth="1"/>
    <col min="2312" max="2561" width="9.140625" style="27"/>
    <col min="2562" max="2562" width="5.5703125" style="27" customWidth="1"/>
    <col min="2563" max="2563" width="24.7109375" style="27" customWidth="1"/>
    <col min="2564" max="2564" width="34.140625" style="27" customWidth="1"/>
    <col min="2565" max="2565" width="9.140625" style="27"/>
    <col min="2566" max="2566" width="10.140625" style="27" customWidth="1"/>
    <col min="2567" max="2567" width="34.42578125" style="27" customWidth="1"/>
    <col min="2568" max="2817" width="9.140625" style="27"/>
    <col min="2818" max="2818" width="5.5703125" style="27" customWidth="1"/>
    <col min="2819" max="2819" width="24.7109375" style="27" customWidth="1"/>
    <col min="2820" max="2820" width="34.140625" style="27" customWidth="1"/>
    <col min="2821" max="2821" width="9.140625" style="27"/>
    <col min="2822" max="2822" width="10.140625" style="27" customWidth="1"/>
    <col min="2823" max="2823" width="34.42578125" style="27" customWidth="1"/>
    <col min="2824" max="3073" width="9.140625" style="27"/>
    <col min="3074" max="3074" width="5.5703125" style="27" customWidth="1"/>
    <col min="3075" max="3075" width="24.7109375" style="27" customWidth="1"/>
    <col min="3076" max="3076" width="34.140625" style="27" customWidth="1"/>
    <col min="3077" max="3077" width="9.140625" style="27"/>
    <col min="3078" max="3078" width="10.140625" style="27" customWidth="1"/>
    <col min="3079" max="3079" width="34.42578125" style="27" customWidth="1"/>
    <col min="3080" max="3329" width="9.140625" style="27"/>
    <col min="3330" max="3330" width="5.5703125" style="27" customWidth="1"/>
    <col min="3331" max="3331" width="24.7109375" style="27" customWidth="1"/>
    <col min="3332" max="3332" width="34.140625" style="27" customWidth="1"/>
    <col min="3333" max="3333" width="9.140625" style="27"/>
    <col min="3334" max="3334" width="10.140625" style="27" customWidth="1"/>
    <col min="3335" max="3335" width="34.42578125" style="27" customWidth="1"/>
    <col min="3336" max="3585" width="9.140625" style="27"/>
    <col min="3586" max="3586" width="5.5703125" style="27" customWidth="1"/>
    <col min="3587" max="3587" width="24.7109375" style="27" customWidth="1"/>
    <col min="3588" max="3588" width="34.140625" style="27" customWidth="1"/>
    <col min="3589" max="3589" width="9.140625" style="27"/>
    <col min="3590" max="3590" width="10.140625" style="27" customWidth="1"/>
    <col min="3591" max="3591" width="34.42578125" style="27" customWidth="1"/>
    <col min="3592" max="3841" width="9.140625" style="27"/>
    <col min="3842" max="3842" width="5.5703125" style="27" customWidth="1"/>
    <col min="3843" max="3843" width="24.7109375" style="27" customWidth="1"/>
    <col min="3844" max="3844" width="34.140625" style="27" customWidth="1"/>
    <col min="3845" max="3845" width="9.140625" style="27"/>
    <col min="3846" max="3846" width="10.140625" style="27" customWidth="1"/>
    <col min="3847" max="3847" width="34.42578125" style="27" customWidth="1"/>
    <col min="3848" max="4097" width="9.140625" style="27"/>
    <col min="4098" max="4098" width="5.5703125" style="27" customWidth="1"/>
    <col min="4099" max="4099" width="24.7109375" style="27" customWidth="1"/>
    <col min="4100" max="4100" width="34.140625" style="27" customWidth="1"/>
    <col min="4101" max="4101" width="9.140625" style="27"/>
    <col min="4102" max="4102" width="10.140625" style="27" customWidth="1"/>
    <col min="4103" max="4103" width="34.42578125" style="27" customWidth="1"/>
    <col min="4104" max="4353" width="9.140625" style="27"/>
    <col min="4354" max="4354" width="5.5703125" style="27" customWidth="1"/>
    <col min="4355" max="4355" width="24.7109375" style="27" customWidth="1"/>
    <col min="4356" max="4356" width="34.140625" style="27" customWidth="1"/>
    <col min="4357" max="4357" width="9.140625" style="27"/>
    <col min="4358" max="4358" width="10.140625" style="27" customWidth="1"/>
    <col min="4359" max="4359" width="34.42578125" style="27" customWidth="1"/>
    <col min="4360" max="4609" width="9.140625" style="27"/>
    <col min="4610" max="4610" width="5.5703125" style="27" customWidth="1"/>
    <col min="4611" max="4611" width="24.7109375" style="27" customWidth="1"/>
    <col min="4612" max="4612" width="34.140625" style="27" customWidth="1"/>
    <col min="4613" max="4613" width="9.140625" style="27"/>
    <col min="4614" max="4614" width="10.140625" style="27" customWidth="1"/>
    <col min="4615" max="4615" width="34.42578125" style="27" customWidth="1"/>
    <col min="4616" max="4865" width="9.140625" style="27"/>
    <col min="4866" max="4866" width="5.5703125" style="27" customWidth="1"/>
    <col min="4867" max="4867" width="24.7109375" style="27" customWidth="1"/>
    <col min="4868" max="4868" width="34.140625" style="27" customWidth="1"/>
    <col min="4869" max="4869" width="9.140625" style="27"/>
    <col min="4870" max="4870" width="10.140625" style="27" customWidth="1"/>
    <col min="4871" max="4871" width="34.42578125" style="27" customWidth="1"/>
    <col min="4872" max="5121" width="9.140625" style="27"/>
    <col min="5122" max="5122" width="5.5703125" style="27" customWidth="1"/>
    <col min="5123" max="5123" width="24.7109375" style="27" customWidth="1"/>
    <col min="5124" max="5124" width="34.140625" style="27" customWidth="1"/>
    <col min="5125" max="5125" width="9.140625" style="27"/>
    <col min="5126" max="5126" width="10.140625" style="27" customWidth="1"/>
    <col min="5127" max="5127" width="34.42578125" style="27" customWidth="1"/>
    <col min="5128" max="5377" width="9.140625" style="27"/>
    <col min="5378" max="5378" width="5.5703125" style="27" customWidth="1"/>
    <col min="5379" max="5379" width="24.7109375" style="27" customWidth="1"/>
    <col min="5380" max="5380" width="34.140625" style="27" customWidth="1"/>
    <col min="5381" max="5381" width="9.140625" style="27"/>
    <col min="5382" max="5382" width="10.140625" style="27" customWidth="1"/>
    <col min="5383" max="5383" width="34.42578125" style="27" customWidth="1"/>
    <col min="5384" max="5633" width="9.140625" style="27"/>
    <col min="5634" max="5634" width="5.5703125" style="27" customWidth="1"/>
    <col min="5635" max="5635" width="24.7109375" style="27" customWidth="1"/>
    <col min="5636" max="5636" width="34.140625" style="27" customWidth="1"/>
    <col min="5637" max="5637" width="9.140625" style="27"/>
    <col min="5638" max="5638" width="10.140625" style="27" customWidth="1"/>
    <col min="5639" max="5639" width="34.42578125" style="27" customWidth="1"/>
    <col min="5640" max="5889" width="9.140625" style="27"/>
    <col min="5890" max="5890" width="5.5703125" style="27" customWidth="1"/>
    <col min="5891" max="5891" width="24.7109375" style="27" customWidth="1"/>
    <col min="5892" max="5892" width="34.140625" style="27" customWidth="1"/>
    <col min="5893" max="5893" width="9.140625" style="27"/>
    <col min="5894" max="5894" width="10.140625" style="27" customWidth="1"/>
    <col min="5895" max="5895" width="34.42578125" style="27" customWidth="1"/>
    <col min="5896" max="6145" width="9.140625" style="27"/>
    <col min="6146" max="6146" width="5.5703125" style="27" customWidth="1"/>
    <col min="6147" max="6147" width="24.7109375" style="27" customWidth="1"/>
    <col min="6148" max="6148" width="34.140625" style="27" customWidth="1"/>
    <col min="6149" max="6149" width="9.140625" style="27"/>
    <col min="6150" max="6150" width="10.140625" style="27" customWidth="1"/>
    <col min="6151" max="6151" width="34.42578125" style="27" customWidth="1"/>
    <col min="6152" max="6401" width="9.140625" style="27"/>
    <col min="6402" max="6402" width="5.5703125" style="27" customWidth="1"/>
    <col min="6403" max="6403" width="24.7109375" style="27" customWidth="1"/>
    <col min="6404" max="6404" width="34.140625" style="27" customWidth="1"/>
    <col min="6405" max="6405" width="9.140625" style="27"/>
    <col min="6406" max="6406" width="10.140625" style="27" customWidth="1"/>
    <col min="6407" max="6407" width="34.42578125" style="27" customWidth="1"/>
    <col min="6408" max="6657" width="9.140625" style="27"/>
    <col min="6658" max="6658" width="5.5703125" style="27" customWidth="1"/>
    <col min="6659" max="6659" width="24.7109375" style="27" customWidth="1"/>
    <col min="6660" max="6660" width="34.140625" style="27" customWidth="1"/>
    <col min="6661" max="6661" width="9.140625" style="27"/>
    <col min="6662" max="6662" width="10.140625" style="27" customWidth="1"/>
    <col min="6663" max="6663" width="34.42578125" style="27" customWidth="1"/>
    <col min="6664" max="6913" width="9.140625" style="27"/>
    <col min="6914" max="6914" width="5.5703125" style="27" customWidth="1"/>
    <col min="6915" max="6915" width="24.7109375" style="27" customWidth="1"/>
    <col min="6916" max="6916" width="34.140625" style="27" customWidth="1"/>
    <col min="6917" max="6917" width="9.140625" style="27"/>
    <col min="6918" max="6918" width="10.140625" style="27" customWidth="1"/>
    <col min="6919" max="6919" width="34.42578125" style="27" customWidth="1"/>
    <col min="6920" max="7169" width="9.140625" style="27"/>
    <col min="7170" max="7170" width="5.5703125" style="27" customWidth="1"/>
    <col min="7171" max="7171" width="24.7109375" style="27" customWidth="1"/>
    <col min="7172" max="7172" width="34.140625" style="27" customWidth="1"/>
    <col min="7173" max="7173" width="9.140625" style="27"/>
    <col min="7174" max="7174" width="10.140625" style="27" customWidth="1"/>
    <col min="7175" max="7175" width="34.42578125" style="27" customWidth="1"/>
    <col min="7176" max="7425" width="9.140625" style="27"/>
    <col min="7426" max="7426" width="5.5703125" style="27" customWidth="1"/>
    <col min="7427" max="7427" width="24.7109375" style="27" customWidth="1"/>
    <col min="7428" max="7428" width="34.140625" style="27" customWidth="1"/>
    <col min="7429" max="7429" width="9.140625" style="27"/>
    <col min="7430" max="7430" width="10.140625" style="27" customWidth="1"/>
    <col min="7431" max="7431" width="34.42578125" style="27" customWidth="1"/>
    <col min="7432" max="7681" width="9.140625" style="27"/>
    <col min="7682" max="7682" width="5.5703125" style="27" customWidth="1"/>
    <col min="7683" max="7683" width="24.7109375" style="27" customWidth="1"/>
    <col min="7684" max="7684" width="34.140625" style="27" customWidth="1"/>
    <col min="7685" max="7685" width="9.140625" style="27"/>
    <col min="7686" max="7686" width="10.140625" style="27" customWidth="1"/>
    <col min="7687" max="7687" width="34.42578125" style="27" customWidth="1"/>
    <col min="7688" max="7937" width="9.140625" style="27"/>
    <col min="7938" max="7938" width="5.5703125" style="27" customWidth="1"/>
    <col min="7939" max="7939" width="24.7109375" style="27" customWidth="1"/>
    <col min="7940" max="7940" width="34.140625" style="27" customWidth="1"/>
    <col min="7941" max="7941" width="9.140625" style="27"/>
    <col min="7942" max="7942" width="10.140625" style="27" customWidth="1"/>
    <col min="7943" max="7943" width="34.42578125" style="27" customWidth="1"/>
    <col min="7944" max="8193" width="9.140625" style="27"/>
    <col min="8194" max="8194" width="5.5703125" style="27" customWidth="1"/>
    <col min="8195" max="8195" width="24.7109375" style="27" customWidth="1"/>
    <col min="8196" max="8196" width="34.140625" style="27" customWidth="1"/>
    <col min="8197" max="8197" width="9.140625" style="27"/>
    <col min="8198" max="8198" width="10.140625" style="27" customWidth="1"/>
    <col min="8199" max="8199" width="34.42578125" style="27" customWidth="1"/>
    <col min="8200" max="8449" width="9.140625" style="27"/>
    <col min="8450" max="8450" width="5.5703125" style="27" customWidth="1"/>
    <col min="8451" max="8451" width="24.7109375" style="27" customWidth="1"/>
    <col min="8452" max="8452" width="34.140625" style="27" customWidth="1"/>
    <col min="8453" max="8453" width="9.140625" style="27"/>
    <col min="8454" max="8454" width="10.140625" style="27" customWidth="1"/>
    <col min="8455" max="8455" width="34.42578125" style="27" customWidth="1"/>
    <col min="8456" max="8705" width="9.140625" style="27"/>
    <col min="8706" max="8706" width="5.5703125" style="27" customWidth="1"/>
    <col min="8707" max="8707" width="24.7109375" style="27" customWidth="1"/>
    <col min="8708" max="8708" width="34.140625" style="27" customWidth="1"/>
    <col min="8709" max="8709" width="9.140625" style="27"/>
    <col min="8710" max="8710" width="10.140625" style="27" customWidth="1"/>
    <col min="8711" max="8711" width="34.42578125" style="27" customWidth="1"/>
    <col min="8712" max="8961" width="9.140625" style="27"/>
    <col min="8962" max="8962" width="5.5703125" style="27" customWidth="1"/>
    <col min="8963" max="8963" width="24.7109375" style="27" customWidth="1"/>
    <col min="8964" max="8964" width="34.140625" style="27" customWidth="1"/>
    <col min="8965" max="8965" width="9.140625" style="27"/>
    <col min="8966" max="8966" width="10.140625" style="27" customWidth="1"/>
    <col min="8967" max="8967" width="34.42578125" style="27" customWidth="1"/>
    <col min="8968" max="9217" width="9.140625" style="27"/>
    <col min="9218" max="9218" width="5.5703125" style="27" customWidth="1"/>
    <col min="9219" max="9219" width="24.7109375" style="27" customWidth="1"/>
    <col min="9220" max="9220" width="34.140625" style="27" customWidth="1"/>
    <col min="9221" max="9221" width="9.140625" style="27"/>
    <col min="9222" max="9222" width="10.140625" style="27" customWidth="1"/>
    <col min="9223" max="9223" width="34.42578125" style="27" customWidth="1"/>
    <col min="9224" max="9473" width="9.140625" style="27"/>
    <col min="9474" max="9474" width="5.5703125" style="27" customWidth="1"/>
    <col min="9475" max="9475" width="24.7109375" style="27" customWidth="1"/>
    <col min="9476" max="9476" width="34.140625" style="27" customWidth="1"/>
    <col min="9477" max="9477" width="9.140625" style="27"/>
    <col min="9478" max="9478" width="10.140625" style="27" customWidth="1"/>
    <col min="9479" max="9479" width="34.42578125" style="27" customWidth="1"/>
    <col min="9480" max="9729" width="9.140625" style="27"/>
    <col min="9730" max="9730" width="5.5703125" style="27" customWidth="1"/>
    <col min="9731" max="9731" width="24.7109375" style="27" customWidth="1"/>
    <col min="9732" max="9732" width="34.140625" style="27" customWidth="1"/>
    <col min="9733" max="9733" width="9.140625" style="27"/>
    <col min="9734" max="9734" width="10.140625" style="27" customWidth="1"/>
    <col min="9735" max="9735" width="34.42578125" style="27" customWidth="1"/>
    <col min="9736" max="9985" width="9.140625" style="27"/>
    <col min="9986" max="9986" width="5.5703125" style="27" customWidth="1"/>
    <col min="9987" max="9987" width="24.7109375" style="27" customWidth="1"/>
    <col min="9988" max="9988" width="34.140625" style="27" customWidth="1"/>
    <col min="9989" max="9989" width="9.140625" style="27"/>
    <col min="9990" max="9990" width="10.140625" style="27" customWidth="1"/>
    <col min="9991" max="9991" width="34.42578125" style="27" customWidth="1"/>
    <col min="9992" max="10241" width="9.140625" style="27"/>
    <col min="10242" max="10242" width="5.5703125" style="27" customWidth="1"/>
    <col min="10243" max="10243" width="24.7109375" style="27" customWidth="1"/>
    <col min="10244" max="10244" width="34.140625" style="27" customWidth="1"/>
    <col min="10245" max="10245" width="9.140625" style="27"/>
    <col min="10246" max="10246" width="10.140625" style="27" customWidth="1"/>
    <col min="10247" max="10247" width="34.42578125" style="27" customWidth="1"/>
    <col min="10248" max="10497" width="9.140625" style="27"/>
    <col min="10498" max="10498" width="5.5703125" style="27" customWidth="1"/>
    <col min="10499" max="10499" width="24.7109375" style="27" customWidth="1"/>
    <col min="10500" max="10500" width="34.140625" style="27" customWidth="1"/>
    <col min="10501" max="10501" width="9.140625" style="27"/>
    <col min="10502" max="10502" width="10.140625" style="27" customWidth="1"/>
    <col min="10503" max="10503" width="34.42578125" style="27" customWidth="1"/>
    <col min="10504" max="10753" width="9.140625" style="27"/>
    <col min="10754" max="10754" width="5.5703125" style="27" customWidth="1"/>
    <col min="10755" max="10755" width="24.7109375" style="27" customWidth="1"/>
    <col min="10756" max="10756" width="34.140625" style="27" customWidth="1"/>
    <col min="10757" max="10757" width="9.140625" style="27"/>
    <col min="10758" max="10758" width="10.140625" style="27" customWidth="1"/>
    <col min="10759" max="10759" width="34.42578125" style="27" customWidth="1"/>
    <col min="10760" max="11009" width="9.140625" style="27"/>
    <col min="11010" max="11010" width="5.5703125" style="27" customWidth="1"/>
    <col min="11011" max="11011" width="24.7109375" style="27" customWidth="1"/>
    <col min="11012" max="11012" width="34.140625" style="27" customWidth="1"/>
    <col min="11013" max="11013" width="9.140625" style="27"/>
    <col min="11014" max="11014" width="10.140625" style="27" customWidth="1"/>
    <col min="11015" max="11015" width="34.42578125" style="27" customWidth="1"/>
    <col min="11016" max="11265" width="9.140625" style="27"/>
    <col min="11266" max="11266" width="5.5703125" style="27" customWidth="1"/>
    <col min="11267" max="11267" width="24.7109375" style="27" customWidth="1"/>
    <col min="11268" max="11268" width="34.140625" style="27" customWidth="1"/>
    <col min="11269" max="11269" width="9.140625" style="27"/>
    <col min="11270" max="11270" width="10.140625" style="27" customWidth="1"/>
    <col min="11271" max="11271" width="34.42578125" style="27" customWidth="1"/>
    <col min="11272" max="11521" width="9.140625" style="27"/>
    <col min="11522" max="11522" width="5.5703125" style="27" customWidth="1"/>
    <col min="11523" max="11523" width="24.7109375" style="27" customWidth="1"/>
    <col min="11524" max="11524" width="34.140625" style="27" customWidth="1"/>
    <col min="11525" max="11525" width="9.140625" style="27"/>
    <col min="11526" max="11526" width="10.140625" style="27" customWidth="1"/>
    <col min="11527" max="11527" width="34.42578125" style="27" customWidth="1"/>
    <col min="11528" max="11777" width="9.140625" style="27"/>
    <col min="11778" max="11778" width="5.5703125" style="27" customWidth="1"/>
    <col min="11779" max="11779" width="24.7109375" style="27" customWidth="1"/>
    <col min="11780" max="11780" width="34.140625" style="27" customWidth="1"/>
    <col min="11781" max="11781" width="9.140625" style="27"/>
    <col min="11782" max="11782" width="10.140625" style="27" customWidth="1"/>
    <col min="11783" max="11783" width="34.42578125" style="27" customWidth="1"/>
    <col min="11784" max="12033" width="9.140625" style="27"/>
    <col min="12034" max="12034" width="5.5703125" style="27" customWidth="1"/>
    <col min="12035" max="12035" width="24.7109375" style="27" customWidth="1"/>
    <col min="12036" max="12036" width="34.140625" style="27" customWidth="1"/>
    <col min="12037" max="12037" width="9.140625" style="27"/>
    <col min="12038" max="12038" width="10.140625" style="27" customWidth="1"/>
    <col min="12039" max="12039" width="34.42578125" style="27" customWidth="1"/>
    <col min="12040" max="12289" width="9.140625" style="27"/>
    <col min="12290" max="12290" width="5.5703125" style="27" customWidth="1"/>
    <col min="12291" max="12291" width="24.7109375" style="27" customWidth="1"/>
    <col min="12292" max="12292" width="34.140625" style="27" customWidth="1"/>
    <col min="12293" max="12293" width="9.140625" style="27"/>
    <col min="12294" max="12294" width="10.140625" style="27" customWidth="1"/>
    <col min="12295" max="12295" width="34.42578125" style="27" customWidth="1"/>
    <col min="12296" max="12545" width="9.140625" style="27"/>
    <col min="12546" max="12546" width="5.5703125" style="27" customWidth="1"/>
    <col min="12547" max="12547" width="24.7109375" style="27" customWidth="1"/>
    <col min="12548" max="12548" width="34.140625" style="27" customWidth="1"/>
    <col min="12549" max="12549" width="9.140625" style="27"/>
    <col min="12550" max="12550" width="10.140625" style="27" customWidth="1"/>
    <col min="12551" max="12551" width="34.42578125" style="27" customWidth="1"/>
    <col min="12552" max="12801" width="9.140625" style="27"/>
    <col min="12802" max="12802" width="5.5703125" style="27" customWidth="1"/>
    <col min="12803" max="12803" width="24.7109375" style="27" customWidth="1"/>
    <col min="12804" max="12804" width="34.140625" style="27" customWidth="1"/>
    <col min="12805" max="12805" width="9.140625" style="27"/>
    <col min="12806" max="12806" width="10.140625" style="27" customWidth="1"/>
    <col min="12807" max="12807" width="34.42578125" style="27" customWidth="1"/>
    <col min="12808" max="13057" width="9.140625" style="27"/>
    <col min="13058" max="13058" width="5.5703125" style="27" customWidth="1"/>
    <col min="13059" max="13059" width="24.7109375" style="27" customWidth="1"/>
    <col min="13060" max="13060" width="34.140625" style="27" customWidth="1"/>
    <col min="13061" max="13061" width="9.140625" style="27"/>
    <col min="13062" max="13062" width="10.140625" style="27" customWidth="1"/>
    <col min="13063" max="13063" width="34.42578125" style="27" customWidth="1"/>
    <col min="13064" max="13313" width="9.140625" style="27"/>
    <col min="13314" max="13314" width="5.5703125" style="27" customWidth="1"/>
    <col min="13315" max="13315" width="24.7109375" style="27" customWidth="1"/>
    <col min="13316" max="13316" width="34.140625" style="27" customWidth="1"/>
    <col min="13317" max="13317" width="9.140625" style="27"/>
    <col min="13318" max="13318" width="10.140625" style="27" customWidth="1"/>
    <col min="13319" max="13319" width="34.42578125" style="27" customWidth="1"/>
    <col min="13320" max="13569" width="9.140625" style="27"/>
    <col min="13570" max="13570" width="5.5703125" style="27" customWidth="1"/>
    <col min="13571" max="13571" width="24.7109375" style="27" customWidth="1"/>
    <col min="13572" max="13572" width="34.140625" style="27" customWidth="1"/>
    <col min="13573" max="13573" width="9.140625" style="27"/>
    <col min="13574" max="13574" width="10.140625" style="27" customWidth="1"/>
    <col min="13575" max="13575" width="34.42578125" style="27" customWidth="1"/>
    <col min="13576" max="13825" width="9.140625" style="27"/>
    <col min="13826" max="13826" width="5.5703125" style="27" customWidth="1"/>
    <col min="13827" max="13827" width="24.7109375" style="27" customWidth="1"/>
    <col min="13828" max="13828" width="34.140625" style="27" customWidth="1"/>
    <col min="13829" max="13829" width="9.140625" style="27"/>
    <col min="13830" max="13830" width="10.140625" style="27" customWidth="1"/>
    <col min="13831" max="13831" width="34.42578125" style="27" customWidth="1"/>
    <col min="13832" max="14081" width="9.140625" style="27"/>
    <col min="14082" max="14082" width="5.5703125" style="27" customWidth="1"/>
    <col min="14083" max="14083" width="24.7109375" style="27" customWidth="1"/>
    <col min="14084" max="14084" width="34.140625" style="27" customWidth="1"/>
    <col min="14085" max="14085" width="9.140625" style="27"/>
    <col min="14086" max="14086" width="10.140625" style="27" customWidth="1"/>
    <col min="14087" max="14087" width="34.42578125" style="27" customWidth="1"/>
    <col min="14088" max="14337" width="9.140625" style="27"/>
    <col min="14338" max="14338" width="5.5703125" style="27" customWidth="1"/>
    <col min="14339" max="14339" width="24.7109375" style="27" customWidth="1"/>
    <col min="14340" max="14340" width="34.140625" style="27" customWidth="1"/>
    <col min="14341" max="14341" width="9.140625" style="27"/>
    <col min="14342" max="14342" width="10.140625" style="27" customWidth="1"/>
    <col min="14343" max="14343" width="34.42578125" style="27" customWidth="1"/>
    <col min="14344" max="14593" width="9.140625" style="27"/>
    <col min="14594" max="14594" width="5.5703125" style="27" customWidth="1"/>
    <col min="14595" max="14595" width="24.7109375" style="27" customWidth="1"/>
    <col min="14596" max="14596" width="34.140625" style="27" customWidth="1"/>
    <col min="14597" max="14597" width="9.140625" style="27"/>
    <col min="14598" max="14598" width="10.140625" style="27" customWidth="1"/>
    <col min="14599" max="14599" width="34.42578125" style="27" customWidth="1"/>
    <col min="14600" max="14849" width="9.140625" style="27"/>
    <col min="14850" max="14850" width="5.5703125" style="27" customWidth="1"/>
    <col min="14851" max="14851" width="24.7109375" style="27" customWidth="1"/>
    <col min="14852" max="14852" width="34.140625" style="27" customWidth="1"/>
    <col min="14853" max="14853" width="9.140625" style="27"/>
    <col min="14854" max="14854" width="10.140625" style="27" customWidth="1"/>
    <col min="14855" max="14855" width="34.42578125" style="27" customWidth="1"/>
    <col min="14856" max="15105" width="9.140625" style="27"/>
    <col min="15106" max="15106" width="5.5703125" style="27" customWidth="1"/>
    <col min="15107" max="15107" width="24.7109375" style="27" customWidth="1"/>
    <col min="15108" max="15108" width="34.140625" style="27" customWidth="1"/>
    <col min="15109" max="15109" width="9.140625" style="27"/>
    <col min="15110" max="15110" width="10.140625" style="27" customWidth="1"/>
    <col min="15111" max="15111" width="34.42578125" style="27" customWidth="1"/>
    <col min="15112" max="15361" width="9.140625" style="27"/>
    <col min="15362" max="15362" width="5.5703125" style="27" customWidth="1"/>
    <col min="15363" max="15363" width="24.7109375" style="27" customWidth="1"/>
    <col min="15364" max="15364" width="34.140625" style="27" customWidth="1"/>
    <col min="15365" max="15365" width="9.140625" style="27"/>
    <col min="15366" max="15366" width="10.140625" style="27" customWidth="1"/>
    <col min="15367" max="15367" width="34.42578125" style="27" customWidth="1"/>
    <col min="15368" max="15617" width="9.140625" style="27"/>
    <col min="15618" max="15618" width="5.5703125" style="27" customWidth="1"/>
    <col min="15619" max="15619" width="24.7109375" style="27" customWidth="1"/>
    <col min="15620" max="15620" width="34.140625" style="27" customWidth="1"/>
    <col min="15621" max="15621" width="9.140625" style="27"/>
    <col min="15622" max="15622" width="10.140625" style="27" customWidth="1"/>
    <col min="15623" max="15623" width="34.42578125" style="27" customWidth="1"/>
    <col min="15624" max="15873" width="9.140625" style="27"/>
    <col min="15874" max="15874" width="5.5703125" style="27" customWidth="1"/>
    <col min="15875" max="15875" width="24.7109375" style="27" customWidth="1"/>
    <col min="15876" max="15876" width="34.140625" style="27" customWidth="1"/>
    <col min="15877" max="15877" width="9.140625" style="27"/>
    <col min="15878" max="15878" width="10.140625" style="27" customWidth="1"/>
    <col min="15879" max="15879" width="34.42578125" style="27" customWidth="1"/>
    <col min="15880" max="16129" width="9.140625" style="27"/>
    <col min="16130" max="16130" width="5.5703125" style="27" customWidth="1"/>
    <col min="16131" max="16131" width="24.7109375" style="27" customWidth="1"/>
    <col min="16132" max="16132" width="34.140625" style="27" customWidth="1"/>
    <col min="16133" max="16133" width="9.140625" style="27"/>
    <col min="16134" max="16134" width="10.140625" style="27" customWidth="1"/>
    <col min="16135" max="16135" width="34.42578125" style="27" customWidth="1"/>
    <col min="16136" max="16384" width="9.140625" style="27"/>
  </cols>
  <sheetData>
    <row r="1" spans="1:10" ht="15.75">
      <c r="B1" s="28"/>
      <c r="C1" s="159" t="s">
        <v>100</v>
      </c>
      <c r="D1" s="159"/>
      <c r="E1" s="159"/>
      <c r="F1" s="159"/>
      <c r="G1" s="28"/>
      <c r="H1" s="28"/>
      <c r="I1" s="28"/>
    </row>
    <row r="2" spans="1:10" ht="15.75">
      <c r="B2" s="28"/>
      <c r="C2" s="28"/>
      <c r="D2" s="28"/>
      <c r="E2" s="28"/>
      <c r="F2" s="28"/>
      <c r="G2" s="28"/>
      <c r="H2" s="28"/>
      <c r="I2" s="28"/>
    </row>
    <row r="3" spans="1:10" ht="19.5" customHeight="1" thickBot="1">
      <c r="B3" s="29" t="s">
        <v>73</v>
      </c>
      <c r="C3" s="30"/>
      <c r="D3" s="30"/>
      <c r="E3" s="30"/>
      <c r="F3" s="31"/>
      <c r="G3" s="32"/>
      <c r="H3" s="32"/>
      <c r="I3" s="32"/>
    </row>
    <row r="4" spans="1:10">
      <c r="A4" s="160" t="s">
        <v>74</v>
      </c>
      <c r="B4" s="163" t="s">
        <v>75</v>
      </c>
      <c r="C4" s="166" t="s">
        <v>76</v>
      </c>
      <c r="D4" s="166"/>
      <c r="E4" s="166"/>
      <c r="F4" s="167" t="s">
        <v>77</v>
      </c>
      <c r="G4" s="168"/>
      <c r="H4" s="168"/>
      <c r="I4" s="169"/>
    </row>
    <row r="5" spans="1:10" ht="15.75" customHeight="1">
      <c r="A5" s="161"/>
      <c r="B5" s="164"/>
      <c r="C5" s="170" t="s">
        <v>78</v>
      </c>
      <c r="D5" s="170" t="s">
        <v>79</v>
      </c>
      <c r="E5" s="171" t="s">
        <v>80</v>
      </c>
      <c r="F5" s="173" t="s">
        <v>78</v>
      </c>
      <c r="G5" s="175" t="s">
        <v>79</v>
      </c>
      <c r="H5" s="33" t="s">
        <v>80</v>
      </c>
      <c r="I5" s="34" t="s">
        <v>80</v>
      </c>
    </row>
    <row r="6" spans="1:10" ht="15.75" customHeight="1" thickBot="1">
      <c r="A6" s="162"/>
      <c r="B6" s="165"/>
      <c r="C6" s="165"/>
      <c r="D6" s="165"/>
      <c r="E6" s="172"/>
      <c r="F6" s="174"/>
      <c r="G6" s="170"/>
      <c r="H6" s="35" t="s">
        <v>81</v>
      </c>
      <c r="I6" s="36" t="s">
        <v>82</v>
      </c>
    </row>
    <row r="7" spans="1:10" ht="15">
      <c r="A7" s="37">
        <v>1</v>
      </c>
      <c r="B7" s="38" t="s">
        <v>83</v>
      </c>
      <c r="C7" s="39" t="s">
        <v>28</v>
      </c>
      <c r="D7" s="40"/>
      <c r="E7" s="41" t="s">
        <v>5</v>
      </c>
      <c r="F7" s="42" t="s">
        <v>21</v>
      </c>
      <c r="G7" s="43"/>
      <c r="H7" s="40"/>
      <c r="I7" s="41" t="s">
        <v>5</v>
      </c>
    </row>
    <row r="8" spans="1:10" ht="15">
      <c r="A8" s="44"/>
      <c r="B8" s="45"/>
      <c r="C8" s="45" t="s">
        <v>42</v>
      </c>
      <c r="D8" s="46" t="s">
        <v>43</v>
      </c>
      <c r="E8" s="47">
        <v>179.92</v>
      </c>
      <c r="F8" s="45" t="s">
        <v>42</v>
      </c>
      <c r="G8" s="46" t="s">
        <v>43</v>
      </c>
      <c r="H8" s="48">
        <v>0</v>
      </c>
      <c r="I8" s="49">
        <v>0</v>
      </c>
      <c r="J8" s="27" t="s">
        <v>5</v>
      </c>
    </row>
    <row r="9" spans="1:10" ht="15">
      <c r="A9" s="50"/>
      <c r="B9" s="51"/>
      <c r="C9" s="51" t="s">
        <v>44</v>
      </c>
      <c r="D9" s="52" t="s">
        <v>45</v>
      </c>
      <c r="E9" s="47">
        <v>238.86</v>
      </c>
      <c r="F9" s="44" t="s">
        <v>44</v>
      </c>
      <c r="G9" s="53" t="s">
        <v>45</v>
      </c>
      <c r="H9" s="54">
        <v>0</v>
      </c>
      <c r="I9" s="55">
        <v>131.709</v>
      </c>
      <c r="J9" s="56" t="s">
        <v>5</v>
      </c>
    </row>
    <row r="10" spans="1:10" ht="15.75" thickBot="1">
      <c r="A10" s="57"/>
      <c r="B10" s="58"/>
      <c r="C10" s="58"/>
      <c r="D10" s="59"/>
      <c r="E10" s="60"/>
      <c r="F10" s="57"/>
      <c r="G10" s="61"/>
      <c r="H10" s="62"/>
      <c r="I10" s="63"/>
    </row>
    <row r="11" spans="1:10" ht="15">
      <c r="A11" s="37">
        <v>2</v>
      </c>
      <c r="B11" s="38" t="s">
        <v>84</v>
      </c>
      <c r="C11" s="39"/>
      <c r="D11" s="40"/>
      <c r="E11" s="150"/>
      <c r="F11" s="64" t="s">
        <v>85</v>
      </c>
      <c r="G11" s="65"/>
      <c r="H11" s="143">
        <v>0</v>
      </c>
      <c r="I11" s="157">
        <v>28.445</v>
      </c>
    </row>
    <row r="12" spans="1:10" ht="15.75" thickBot="1">
      <c r="A12" s="44"/>
      <c r="B12" s="45"/>
      <c r="C12" s="58"/>
      <c r="D12" s="59"/>
      <c r="E12" s="151"/>
      <c r="F12" s="57" t="s">
        <v>86</v>
      </c>
      <c r="G12" s="59" t="s">
        <v>87</v>
      </c>
      <c r="H12" s="148"/>
      <c r="I12" s="155"/>
    </row>
    <row r="13" spans="1:10" ht="15">
      <c r="A13" s="37">
        <v>3</v>
      </c>
      <c r="B13" s="38" t="s">
        <v>88</v>
      </c>
      <c r="C13" s="66" t="s">
        <v>40</v>
      </c>
      <c r="D13" s="40"/>
      <c r="E13" s="150">
        <v>7.86</v>
      </c>
      <c r="F13" s="37" t="s">
        <v>89</v>
      </c>
      <c r="G13" s="40" t="s">
        <v>60</v>
      </c>
      <c r="H13" s="143">
        <v>0</v>
      </c>
      <c r="I13" s="145">
        <v>7.867</v>
      </c>
    </row>
    <row r="14" spans="1:10" ht="15">
      <c r="A14" s="44"/>
      <c r="B14" s="45"/>
      <c r="C14" s="45" t="s">
        <v>90</v>
      </c>
      <c r="D14" s="46" t="s">
        <v>54</v>
      </c>
      <c r="E14" s="158"/>
      <c r="F14" s="67" t="s">
        <v>91</v>
      </c>
      <c r="G14" s="46" t="s">
        <v>60</v>
      </c>
      <c r="H14" s="144"/>
      <c r="I14" s="146"/>
    </row>
    <row r="15" spans="1:10" ht="15">
      <c r="A15" s="44"/>
      <c r="B15" s="45"/>
      <c r="C15" s="68" t="s">
        <v>28</v>
      </c>
      <c r="D15" s="46"/>
      <c r="E15" s="153">
        <v>48.93</v>
      </c>
      <c r="F15" s="69" t="s">
        <v>28</v>
      </c>
      <c r="G15" s="46"/>
      <c r="H15" s="147">
        <v>0</v>
      </c>
      <c r="I15" s="154">
        <v>0</v>
      </c>
    </row>
    <row r="16" spans="1:10" ht="15.75" thickBot="1">
      <c r="A16" s="70"/>
      <c r="B16" s="71"/>
      <c r="C16" s="71" t="s">
        <v>92</v>
      </c>
      <c r="D16" s="72" t="s">
        <v>55</v>
      </c>
      <c r="E16" s="151"/>
      <c r="F16" s="73" t="s">
        <v>92</v>
      </c>
      <c r="G16" s="74" t="s">
        <v>55</v>
      </c>
      <c r="H16" s="148"/>
      <c r="I16" s="155"/>
      <c r="J16" s="27" t="s">
        <v>5</v>
      </c>
    </row>
    <row r="17" spans="1:10" ht="15">
      <c r="A17" s="37">
        <v>4</v>
      </c>
      <c r="B17" s="38" t="s">
        <v>93</v>
      </c>
      <c r="C17" s="66" t="s">
        <v>5</v>
      </c>
      <c r="D17" s="40" t="s">
        <v>5</v>
      </c>
      <c r="E17" s="150" t="s">
        <v>5</v>
      </c>
      <c r="F17" s="67" t="s">
        <v>91</v>
      </c>
      <c r="G17" s="65" t="s">
        <v>94</v>
      </c>
      <c r="H17" s="156">
        <v>0</v>
      </c>
      <c r="I17" s="157">
        <v>3.3759999999999999</v>
      </c>
    </row>
    <row r="18" spans="1:10" ht="15.75" thickBot="1">
      <c r="A18" s="57"/>
      <c r="B18" s="58"/>
      <c r="C18" s="75" t="s">
        <v>5</v>
      </c>
      <c r="D18" s="74" t="s">
        <v>5</v>
      </c>
      <c r="E18" s="151"/>
      <c r="F18" s="76" t="s">
        <v>5</v>
      </c>
      <c r="G18" s="74" t="s">
        <v>5</v>
      </c>
      <c r="H18" s="148"/>
      <c r="I18" s="155"/>
    </row>
    <row r="19" spans="1:10" ht="15">
      <c r="A19" s="37">
        <v>5</v>
      </c>
      <c r="B19" s="38" t="s">
        <v>95</v>
      </c>
      <c r="C19" s="39" t="s">
        <v>28</v>
      </c>
      <c r="D19" s="40"/>
      <c r="E19" s="141">
        <v>23.625</v>
      </c>
      <c r="F19" s="39" t="s">
        <v>28</v>
      </c>
      <c r="G19" s="40"/>
      <c r="H19" s="143">
        <v>0</v>
      </c>
      <c r="I19" s="145">
        <v>0</v>
      </c>
    </row>
    <row r="20" spans="1:10" ht="15">
      <c r="A20" s="44"/>
      <c r="B20" s="45"/>
      <c r="C20" s="45" t="s">
        <v>96</v>
      </c>
      <c r="D20" s="46" t="s">
        <v>66</v>
      </c>
      <c r="E20" s="142"/>
      <c r="F20" s="45" t="s">
        <v>96</v>
      </c>
      <c r="G20" s="46" t="s">
        <v>66</v>
      </c>
      <c r="H20" s="144"/>
      <c r="I20" s="146"/>
      <c r="J20" s="27" t="s">
        <v>5</v>
      </c>
    </row>
    <row r="21" spans="1:10" ht="30">
      <c r="A21" s="44"/>
      <c r="B21" s="45"/>
      <c r="C21" s="77" t="s">
        <v>67</v>
      </c>
      <c r="D21" s="78" t="s">
        <v>54</v>
      </c>
      <c r="E21" s="79">
        <v>84.435000000000002</v>
      </c>
      <c r="F21" s="80" t="s">
        <v>67</v>
      </c>
      <c r="G21" s="46" t="s">
        <v>60</v>
      </c>
      <c r="H21" s="81">
        <v>0</v>
      </c>
      <c r="I21" s="82">
        <v>0</v>
      </c>
      <c r="J21" s="27" t="s">
        <v>5</v>
      </c>
    </row>
    <row r="22" spans="1:10" ht="15">
      <c r="A22" s="67"/>
      <c r="B22" s="83"/>
      <c r="C22" s="84" t="s">
        <v>40</v>
      </c>
      <c r="D22" s="65" t="s">
        <v>68</v>
      </c>
      <c r="E22" s="85">
        <v>13.1</v>
      </c>
      <c r="F22" s="67" t="s">
        <v>89</v>
      </c>
      <c r="G22" s="65" t="s">
        <v>54</v>
      </c>
      <c r="H22" s="147">
        <v>0</v>
      </c>
      <c r="I22" s="146">
        <v>16.401</v>
      </c>
      <c r="J22" s="27" t="s">
        <v>5</v>
      </c>
    </row>
    <row r="23" spans="1:10" ht="15.75" thickBot="1">
      <c r="A23" s="67"/>
      <c r="B23" s="83"/>
      <c r="C23" s="84"/>
      <c r="D23" s="65"/>
      <c r="E23" s="86"/>
      <c r="F23" s="57" t="s">
        <v>97</v>
      </c>
      <c r="G23" s="59" t="s">
        <v>60</v>
      </c>
      <c r="H23" s="148"/>
      <c r="I23" s="149"/>
    </row>
    <row r="24" spans="1:10" ht="15">
      <c r="A24" s="37">
        <v>6</v>
      </c>
      <c r="B24" s="38" t="s">
        <v>98</v>
      </c>
      <c r="C24" s="39" t="s">
        <v>40</v>
      </c>
      <c r="D24" s="40"/>
      <c r="E24" s="150">
        <v>9.33</v>
      </c>
      <c r="F24" s="37" t="s">
        <v>89</v>
      </c>
      <c r="G24" s="40" t="s">
        <v>60</v>
      </c>
      <c r="H24" s="143">
        <v>0</v>
      </c>
      <c r="I24" s="152">
        <v>8.1560000000000006</v>
      </c>
    </row>
    <row r="25" spans="1:10" ht="15.75" thickBot="1">
      <c r="A25" s="57"/>
      <c r="B25" s="58"/>
      <c r="C25" s="58" t="s">
        <v>5</v>
      </c>
      <c r="D25" s="59" t="s">
        <v>68</v>
      </c>
      <c r="E25" s="151"/>
      <c r="F25" s="57" t="s">
        <v>91</v>
      </c>
      <c r="G25" s="59" t="s">
        <v>60</v>
      </c>
      <c r="H25" s="148"/>
      <c r="I25" s="149"/>
    </row>
    <row r="26" spans="1:10" ht="16.5" thickBot="1">
      <c r="A26" s="87"/>
      <c r="B26" s="88" t="s">
        <v>5</v>
      </c>
      <c r="C26" s="89" t="s">
        <v>46</v>
      </c>
      <c r="D26" s="90"/>
      <c r="E26" s="91">
        <f>SUM(E7:E25)</f>
        <v>606.06000000000006</v>
      </c>
      <c r="F26" s="92"/>
      <c r="G26" s="93"/>
      <c r="H26" s="62">
        <v>0</v>
      </c>
      <c r="I26" s="94">
        <f>SUM(I7:I25)</f>
        <v>195.95400000000001</v>
      </c>
    </row>
    <row r="28" spans="1:10" ht="15.75">
      <c r="B28" s="140"/>
      <c r="C28" s="140"/>
      <c r="D28" s="140"/>
      <c r="E28" s="140"/>
    </row>
    <row r="29" spans="1:10" ht="15">
      <c r="F29" s="95" t="s">
        <v>5</v>
      </c>
      <c r="G29" s="96" t="s">
        <v>5</v>
      </c>
      <c r="H29" s="96"/>
      <c r="I29" s="97" t="s">
        <v>5</v>
      </c>
      <c r="J29" s="98"/>
    </row>
    <row r="30" spans="1:10">
      <c r="F30" s="27" t="s">
        <v>5</v>
      </c>
    </row>
  </sheetData>
  <mergeCells count="31">
    <mergeCell ref="C1:F1"/>
    <mergeCell ref="A4:A6"/>
    <mergeCell ref="B4:B6"/>
    <mergeCell ref="C4:E4"/>
    <mergeCell ref="F4:I4"/>
    <mergeCell ref="C5:C6"/>
    <mergeCell ref="D5:D6"/>
    <mergeCell ref="E5:E6"/>
    <mergeCell ref="F5:F6"/>
    <mergeCell ref="G5:G6"/>
    <mergeCell ref="E11:E12"/>
    <mergeCell ref="H11:H12"/>
    <mergeCell ref="I11:I12"/>
    <mergeCell ref="E13:E14"/>
    <mergeCell ref="H13:H14"/>
    <mergeCell ref="I13:I14"/>
    <mergeCell ref="E15:E16"/>
    <mergeCell ref="H15:H16"/>
    <mergeCell ref="I15:I16"/>
    <mergeCell ref="E17:E18"/>
    <mergeCell ref="H17:H18"/>
    <mergeCell ref="I17:I18"/>
    <mergeCell ref="B28:E28"/>
    <mergeCell ref="E19:E20"/>
    <mergeCell ref="H19:H20"/>
    <mergeCell ref="I19:I20"/>
    <mergeCell ref="H22:H23"/>
    <mergeCell ref="I22:I23"/>
    <mergeCell ref="E24:E25"/>
    <mergeCell ref="H24:H25"/>
    <mergeCell ref="I24:I25"/>
  </mergeCells>
  <printOptions horizontalCentered="1"/>
  <pageMargins left="0.78740157480314965" right="0.78740157480314965" top="0.19685039370078741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Кав ВС а-г)</vt:lpstr>
      <vt:lpstr>Инвест Кав ВС д)</vt:lpstr>
      <vt:lpstr>'Инвест Кав ВС 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2011-02-07T09:51:07Z</cp:lastPrinted>
  <dcterms:created xsi:type="dcterms:W3CDTF">2010-02-16T14:16:42Z</dcterms:created>
  <dcterms:modified xsi:type="dcterms:W3CDTF">2011-10-01T05:25:15Z</dcterms:modified>
</cp:coreProperties>
</file>